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3040" windowHeight="8730" activeTab="3"/>
  </bookViews>
  <sheets>
    <sheet name="ΠΡΟΣΛΗΠΤΕΟΙ" sheetId="8" r:id="rId1"/>
    <sheet name="ΓΕΝ ΚΑΤ ME EMΠΕΙΡΙΑ" sheetId="4" r:id="rId2"/>
    <sheet name="ΓΕΝ ΚΑΤ ΧΩΡΙΣ EMΠΕΙΡΙΑ " sheetId="7" r:id="rId3"/>
    <sheet name="ΑΠΟΡΡΙΠΤΕΟΙ" sheetId="6" r:id="rId4"/>
  </sheets>
  <definedNames/>
  <calcPr calcId="181029"/>
</workbook>
</file>

<file path=xl/sharedStrings.xml><?xml version="1.0" encoding="utf-8"?>
<sst xmlns="http://schemas.openxmlformats.org/spreadsheetml/2006/main" count="1481" uniqueCount="491">
  <si>
    <t>ΤΥΠΙΚΑ ΠΡΟΣΟΝΤΑ</t>
  </si>
  <si>
    <t>Α/Α</t>
  </si>
  <si>
    <t>ΜΟΡΙΑ</t>
  </si>
  <si>
    <t>ΝΑΙ</t>
  </si>
  <si>
    <t>ΣΤΟΙΧΕΙΑ ΥΠΟΨΗΦΙΟΥ</t>
  </si>
  <si>
    <t>ΕΠΩΝΥΜΟ</t>
  </si>
  <si>
    <t>ΟΝΟΜΑ</t>
  </si>
  <si>
    <t>ΣΥΝΟΛΟ ΜΟΡΙΩΝ</t>
  </si>
  <si>
    <t>ΕΝΤΟΠΙΟΤΗΤΑ</t>
  </si>
  <si>
    <t>ΟΧΙ</t>
  </si>
  <si>
    <t>ΠΡΟΣΘΕΤΑ - ΜΟΡΙΟΔΟΤΟΥΜΕΝΑ ΠΡΟΣΟΝΤΑ</t>
  </si>
  <si>
    <t>ΤΙΤΛΟΣ ΣΠΟΥΔΩΝ (κωδ. 041)</t>
  </si>
  <si>
    <t xml:space="preserve">ΕΜΠΕΙΡΙΑ ΣΕ Β/ΘΜΙΟ Ή Γ/ΘΜΙΟ ΝΟΣΗΛΕΥΤΙΚΟ ΙΔΡΥΜΑ (έως και 24 μήνες) (κωδ. 211) </t>
  </si>
  <si>
    <t>ΑΡΙΘΜΟΣ ΑΝΗΛΙΚΩΝ ΤΕΚΝΩΝ (ΕΩΣ 2) (κωδ. 213)</t>
  </si>
  <si>
    <t>ΑΡΙΘΜΟΣ ΑΝΗΛΙΚΩΝ ΤΕΚΝΩΝ (ΑΝΩ ΤΩΝ 2) (κωδ. 213)</t>
  </si>
  <si>
    <t>ΤΕΚΝΟ ΠΟΛΥΤΕΚΝΗΣ ΟΙΚΟΓΕΝΕΙΑΣ (κωδ. 214)</t>
  </si>
  <si>
    <t>ΤΕΚΝΟ ΤΡΙΤΕΚΝΗΣ ΟΙΚΟΓΕΝΕΙΑΣ (κωδ. 215)</t>
  </si>
  <si>
    <r>
      <t xml:space="preserve">ΧΡΟΝΟΣ ΑΝΕΡΓΙΑΣ (έως 8 </t>
    </r>
    <r>
      <rPr>
        <u val="single"/>
        <sz val="11"/>
        <color theme="1"/>
        <rFont val="Calibri"/>
        <family val="2"/>
        <scheme val="minor"/>
      </rPr>
      <t>εξάμηνα</t>
    </r>
    <r>
      <rPr>
        <sz val="11"/>
        <color theme="1"/>
        <rFont val="Calibri"/>
        <family val="2"/>
        <scheme val="minor"/>
      </rPr>
      <t>) (κωδ. 216)</t>
    </r>
  </si>
  <si>
    <t>ΧΡΟΝΟΛΟΓΙΑ ΓΕΝΝΗΣΗΣ</t>
  </si>
  <si>
    <t>ΗΛΙΚΙΑ</t>
  </si>
  <si>
    <t>ΑΡΙΘΜΟΣ ΠΡΩΤΟΚΟΛΛΟΥ ΑΙΤΗΣΗΣ</t>
  </si>
  <si>
    <t>ΜΟΡΙΑ (ΑΠΟ 24 ΕΩΣ 40 ΕΤΩΝ) (κωδ. 217)</t>
  </si>
  <si>
    <t>ΜΟΡΙΑ (ΑΝΩ ΤΩΝ 40 ΕΤΩΝ) (κωδ. 218)</t>
  </si>
  <si>
    <t>1275/28-09-2018</t>
  </si>
  <si>
    <t>ΑΛΑΦΟΥΖΟΣ</t>
  </si>
  <si>
    <t>ΓΕΩΡΓΙΟΣ</t>
  </si>
  <si>
    <t>633/26-09-2018</t>
  </si>
  <si>
    <t>ΑΛΕΞΑΚΗΣ</t>
  </si>
  <si>
    <t>ΙΩΑΝΝΗΣ</t>
  </si>
  <si>
    <t>2400/02-10-2018</t>
  </si>
  <si>
    <t>ΘΕΟΦΑΝΗΣ</t>
  </si>
  <si>
    <t>114/20-09-2018</t>
  </si>
  <si>
    <t>ΑΠΛΑΔΑΣ</t>
  </si>
  <si>
    <t>ΧΡΗΣΤΟΣ</t>
  </si>
  <si>
    <t>2305/02-10-2018</t>
  </si>
  <si>
    <t>ΑΠΟΣΤΟΛΟΠΟΥΛΟΥ</t>
  </si>
  <si>
    <t>ΠΑΝΑΓΙΩΤΑ</t>
  </si>
  <si>
    <t>442/25-09-2018</t>
  </si>
  <si>
    <t>ΑΥΓΕΡΗ</t>
  </si>
  <si>
    <t>ΤΑΤΙΑΝΗ</t>
  </si>
  <si>
    <t>2215/01-10-2018</t>
  </si>
  <si>
    <t>ΒΑΝΔΩΡΟΣ</t>
  </si>
  <si>
    <t>ΓΡΗΓΟΡΙΟΣ</t>
  </si>
  <si>
    <t>ΓΙΑΖΙΤΖΗ</t>
  </si>
  <si>
    <t>ΧΡΙΣΤΙΝΑ</t>
  </si>
  <si>
    <t>2485/02-10-2018</t>
  </si>
  <si>
    <t>ΓΙΑΛΑΜΑΣ</t>
  </si>
  <si>
    <t>ΜΙΧΑΗΛ</t>
  </si>
  <si>
    <t>1564/01-10-2018</t>
  </si>
  <si>
    <t>ΓΙΑΝΝΑΚΟΣ</t>
  </si>
  <si>
    <t>ΑΘΑΝΑΣΙΟΣ</t>
  </si>
  <si>
    <t>471/25-09-2018</t>
  </si>
  <si>
    <t>ΓΙΩΡΓΑ</t>
  </si>
  <si>
    <t>ΕΥΑΓΓΕΛΙΑ</t>
  </si>
  <si>
    <t>660/26-09-2018</t>
  </si>
  <si>
    <t>ΓΙΩΤΑΣ</t>
  </si>
  <si>
    <t>ΔΗΜΗΤΡΙΟΣ</t>
  </si>
  <si>
    <t>69/19-09-2018</t>
  </si>
  <si>
    <t>ΓΚΟΡΙΤΣΑΣ</t>
  </si>
  <si>
    <t>ΒΑΣΙΛΕΙΟΣ</t>
  </si>
  <si>
    <t>2069/01-10-2018</t>
  </si>
  <si>
    <t>ΓΚΟΥΒΕΛΟΥ</t>
  </si>
  <si>
    <t>ΒΑΣΙΛΙΚΗ</t>
  </si>
  <si>
    <t>1971/01-10-2018</t>
  </si>
  <si>
    <t>ΓΛΥΚΑΣ</t>
  </si>
  <si>
    <t>ΕΥΑΓΓΕΛΟΣ</t>
  </si>
  <si>
    <t>690/26-09-2018</t>
  </si>
  <si>
    <t>ΓΡΑΦΑΣ</t>
  </si>
  <si>
    <t>ΠΑΝΑΓΙΩΤΗΣ</t>
  </si>
  <si>
    <t>1979/01-10-2018</t>
  </si>
  <si>
    <t>ΔΑΚΟΡΩΝΙΑΣ</t>
  </si>
  <si>
    <t>ΣΤΥΛΙΑΝΟΣ</t>
  </si>
  <si>
    <t>330/24-09-2018</t>
  </si>
  <si>
    <t>ΔΑΜΙΓΟΣ</t>
  </si>
  <si>
    <t>ΕΛΕΥΘΕΡΙΟΣ</t>
  </si>
  <si>
    <t>614/26-09-2018</t>
  </si>
  <si>
    <t>ΔΙΟΝΥΣΗ</t>
  </si>
  <si>
    <t>ΑΓΓΕΛΙΚΗ-ΚΡΥΣΤΑΛΛΗ</t>
  </si>
  <si>
    <t>1530/01-10-2018</t>
  </si>
  <si>
    <t>ΔΡΟΣΟΣ</t>
  </si>
  <si>
    <t>1216/28-09-2018</t>
  </si>
  <si>
    <t>ΕΛΕΥΘΕΡΙΟΥ</t>
  </si>
  <si>
    <t>760/26-09-2018</t>
  </si>
  <si>
    <t>ΕΥΣΤΑΘΙΟΥ</t>
  </si>
  <si>
    <t>1963/01-10-2018</t>
  </si>
  <si>
    <t>ΖΑΧΑΡΟΠΟΥΛΟΣ</t>
  </si>
  <si>
    <t>ΝΙΚΟΛΑΟΣ</t>
  </si>
  <si>
    <t>378/24-09-2018</t>
  </si>
  <si>
    <t>ΖΥΓΑΚΗΣ</t>
  </si>
  <si>
    <t>ΜΑΡΙΝΟΣ</t>
  </si>
  <si>
    <t>666/26-09-2018</t>
  </si>
  <si>
    <t>ΖΩΡΖΟΣ</t>
  </si>
  <si>
    <t>1318/28-09-2018</t>
  </si>
  <si>
    <t>ΗΛΙΑΔΗΣ</t>
  </si>
  <si>
    <t>ΜΙΛΤΙΑΔΗΣ</t>
  </si>
  <si>
    <t>1368/28-09-2018</t>
  </si>
  <si>
    <t>ΘΑΝΑΣΟΠΟΥΛΟΥ</t>
  </si>
  <si>
    <t>ΚΩΝΣΤΑΝΤΙΝΑ</t>
  </si>
  <si>
    <t>2468/02-10-2018</t>
  </si>
  <si>
    <t>ΚΑΒΑΛΛΑΡΗ</t>
  </si>
  <si>
    <t>ΜΑΡΙΝΑ</t>
  </si>
  <si>
    <t>31/18-09-2018</t>
  </si>
  <si>
    <t xml:space="preserve">ΚΑΚΑΛΕΤΡΗΣ </t>
  </si>
  <si>
    <t>1836/01-10-2018</t>
  </si>
  <si>
    <t>ΚΑΛΑΦΑΤΗ</t>
  </si>
  <si>
    <t>ΙΩΑΝΝΑ</t>
  </si>
  <si>
    <t>1392/28-09-2018</t>
  </si>
  <si>
    <t>ΚΑΛΛΙΑΝΕΖΟΣ</t>
  </si>
  <si>
    <t>135/20-09-2018</t>
  </si>
  <si>
    <t>ΚΑΛΟΓΗΡΟΣ</t>
  </si>
  <si>
    <t>ΗΛΙΑΣ</t>
  </si>
  <si>
    <t>901/27-09-2018</t>
  </si>
  <si>
    <t>ΚΑΜΖΕΛΑΣ</t>
  </si>
  <si>
    <t>1743/01-10-2018</t>
  </si>
  <si>
    <t>ΚΑΡΑΤΙΔΟΥ</t>
  </si>
  <si>
    <t>ΣΤΑΥΡΟΥΛΑ</t>
  </si>
  <si>
    <t>2011/01-10-2018</t>
  </si>
  <si>
    <t>ΚΑΡΝΑΡΗΣ</t>
  </si>
  <si>
    <t>ΔΙΟΝΥΣΙΟΣ</t>
  </si>
  <si>
    <t>2332/02-10-2018</t>
  </si>
  <si>
    <t>ΚΑΤΣΕΛΟΣ</t>
  </si>
  <si>
    <t>176/21-09-2018</t>
  </si>
  <si>
    <t>ΚΑΤΣΙΠΗΣ</t>
  </si>
  <si>
    <t>1278/28-09-2018</t>
  </si>
  <si>
    <t>ΚΑΨΑΛΗΣ</t>
  </si>
  <si>
    <t>260/24-09-2018</t>
  </si>
  <si>
    <t>ΚΑΨΗΣ</t>
  </si>
  <si>
    <t>2195/01-10-2018</t>
  </si>
  <si>
    <t>ΚΕΝΤΡΟΣ</t>
  </si>
  <si>
    <t>ΣΠΥΡΙΔΩΝ</t>
  </si>
  <si>
    <t>2458/02-10-2018</t>
  </si>
  <si>
    <t>ΚΟΛΙΑ</t>
  </si>
  <si>
    <t>ΕΛΕΝΗ</t>
  </si>
  <si>
    <t>2289/02-10-2018</t>
  </si>
  <si>
    <t>ΚΟΛΙΟΠΑΝΟΥ</t>
  </si>
  <si>
    <t>ΑΝΤΩΝΙΑ</t>
  </si>
  <si>
    <t>936/27-09-2018</t>
  </si>
  <si>
    <t>ΚΟΝΤΕΑΣ</t>
  </si>
  <si>
    <t>ΝΕΚΤΑΡΙΟΣ</t>
  </si>
  <si>
    <t>1549/01-10-2018</t>
  </si>
  <si>
    <t>ΚΟΣΚΕΡΙΔΟΥ</t>
  </si>
  <si>
    <t>ΑΛΙΚΗ</t>
  </si>
  <si>
    <t>2285/02-10-2018</t>
  </si>
  <si>
    <t>ΚΟΥΡΙΔΗΣ</t>
  </si>
  <si>
    <t>ΚΩΝΣΤΑΝΤΙΝΟΣ</t>
  </si>
  <si>
    <t>2380/02-10-2018</t>
  </si>
  <si>
    <t>ΚΡΙΜΝΙΩΤΗΣ</t>
  </si>
  <si>
    <t>ΣΤΕΡΓΙΟΣ</t>
  </si>
  <si>
    <t>1767/01-10-2018</t>
  </si>
  <si>
    <t>ΚΩΝΣΤΑΝΤΙΝΟΠΟΥΛΟΣ</t>
  </si>
  <si>
    <t>ΖΑΧΑΡΙΑΣ</t>
  </si>
  <si>
    <t>237/21-09-2018</t>
  </si>
  <si>
    <t>ΛΑΓΑΡΙΑΣ</t>
  </si>
  <si>
    <t>ΘΩΜΑΣ</t>
  </si>
  <si>
    <t>594/26-09-2018</t>
  </si>
  <si>
    <t>ΛΑΜΠΡΙΑΝΙΔΗΣ</t>
  </si>
  <si>
    <t>ΑΝΑΣΤΑΣΙΟΣ</t>
  </si>
  <si>
    <t>2397/02-10-2018</t>
  </si>
  <si>
    <t>ΛΙΑΛΙΑΣ</t>
  </si>
  <si>
    <t>66/19-09-2018</t>
  </si>
  <si>
    <t>ΜΑΚΡΗΣ</t>
  </si>
  <si>
    <t>1480/01-10-2018</t>
  </si>
  <si>
    <t>ΜΑΡΣΙΔΗΣ</t>
  </si>
  <si>
    <t>60/19-09-2018</t>
  </si>
  <si>
    <t>ΜΑΧΑΙΡΑΣ</t>
  </si>
  <si>
    <t>1945/01-10-2018</t>
  </si>
  <si>
    <t>ΜΕΣΤΡΟΣ</t>
  </si>
  <si>
    <t>2077/01-10-2018</t>
  </si>
  <si>
    <t>ΜΗΝΑΣ</t>
  </si>
  <si>
    <t>820/27-09-2018</t>
  </si>
  <si>
    <t>ΜΠΑΝΑΤΣΑΣ</t>
  </si>
  <si>
    <t>1773/01-10-2018</t>
  </si>
  <si>
    <t>ΜΠΑΡΑΜΠΑΤΗΣ</t>
  </si>
  <si>
    <t>2085/01-10-2018</t>
  </si>
  <si>
    <t>ΜΠΑΡΛΑΣ</t>
  </si>
  <si>
    <t>2486/02-10-2018</t>
  </si>
  <si>
    <t>ΜΠΕΖΟΣ</t>
  </si>
  <si>
    <t>ΠΑΣΧΑΛΗΣ</t>
  </si>
  <si>
    <t>125/20-09-2018</t>
  </si>
  <si>
    <t>ΜΠΟΣΚΟΣ</t>
  </si>
  <si>
    <t>ΑΛΕΞΑΝΔΡΟΣ</t>
  </si>
  <si>
    <t>1423/28-09-2018</t>
  </si>
  <si>
    <t>ΜΥΤΙΛΗΝΑΙΟΣ</t>
  </si>
  <si>
    <t>552/25-09-2018</t>
  </si>
  <si>
    <t>ΝΙΚΟΛΟΠΟΥΛΟΣ</t>
  </si>
  <si>
    <t>1156/28-09-2018</t>
  </si>
  <si>
    <t>ΝΙΚΟΣ</t>
  </si>
  <si>
    <t>1695/01-10-2018</t>
  </si>
  <si>
    <t>ΝΤΑΛΑΚΟΥ</t>
  </si>
  <si>
    <t>ΔΗΜΗΤΡΑ</t>
  </si>
  <si>
    <t>1356/28-09-2018</t>
  </si>
  <si>
    <t>ΞΥΠΟΛΙΤΑΚΗΣ</t>
  </si>
  <si>
    <t>359/24-09-2018</t>
  </si>
  <si>
    <t>ΠΑΛΛΑΣ</t>
  </si>
  <si>
    <t>ΠΑΡΑΣΚΕΥΑΣ</t>
  </si>
  <si>
    <t>2532/02-10-2018</t>
  </si>
  <si>
    <t>ΠΑΠΑΔΟΠΟΥΛΟΥ</t>
  </si>
  <si>
    <t>ΠΑΠΑΚΩΝΣΤΑΝΤΗΣ</t>
  </si>
  <si>
    <t>1885/01-10-2018</t>
  </si>
  <si>
    <t>ΠΑΠΑΣΤΕΡΓΙΟΥ</t>
  </si>
  <si>
    <t>1879/01-10-2018</t>
  </si>
  <si>
    <t>ΠΑΡΟΥΣΗΣ</t>
  </si>
  <si>
    <t>1200/28-09-2018</t>
  </si>
  <si>
    <t>ΠΑΤΣΟΥΡΑΣ</t>
  </si>
  <si>
    <t>753/26-09-2018</t>
  </si>
  <si>
    <t>ΠΕΓΚΛΙΔΗΣ</t>
  </si>
  <si>
    <t>619/26-09-2018</t>
  </si>
  <si>
    <t>ΠΕΛΕΚΗΣ</t>
  </si>
  <si>
    <t>ΧΑΡΑΛΑΜΠΟΣ</t>
  </si>
  <si>
    <t>1110/28-09-2018</t>
  </si>
  <si>
    <t>ΠΕΝΤΙΔΗΣ</t>
  </si>
  <si>
    <t>1572/01-10-2018</t>
  </si>
  <si>
    <t>ΠΕΡΙΒΟΛΑΡΗΣ</t>
  </si>
  <si>
    <t>2362/02-10-2018</t>
  </si>
  <si>
    <t>ΠΛΙΑΧΑΣ</t>
  </si>
  <si>
    <t>ΦΩΤΙΟΣ</t>
  </si>
  <si>
    <t>1338/28-09-2018</t>
  </si>
  <si>
    <t>ΠΟΛΥΧΡΟΝΙΑΔΗΣ</t>
  </si>
  <si>
    <t>266/24-09-2018</t>
  </si>
  <si>
    <t>ΠΡΟΒΕΛΕΓΓΙΟΣ</t>
  </si>
  <si>
    <t>ΖΩΗΣ</t>
  </si>
  <si>
    <t>1734/01-10-2018</t>
  </si>
  <si>
    <t>ΡΑΚΟΒΑΛΗΣ</t>
  </si>
  <si>
    <t>ΠΑΝΤΕΛΕΗΜΩΝ</t>
  </si>
  <si>
    <t>1107/28-09-2018</t>
  </si>
  <si>
    <t>ΡΗΓΟΠΟΥΛΟΣ</t>
  </si>
  <si>
    <t>2514/02-10-2018</t>
  </si>
  <si>
    <t>ΡΟΥΠΟΤΙΑΣ</t>
  </si>
  <si>
    <t>ΑΠΟΣΤΟΛΟΣ</t>
  </si>
  <si>
    <t>665/26-09-2018</t>
  </si>
  <si>
    <t>ΡΟΥΣΣΟΣ</t>
  </si>
  <si>
    <t>ΑΡΤΕΜΙΟΣ</t>
  </si>
  <si>
    <t>2449/02-10-2018</t>
  </si>
  <si>
    <t>ΣΑΛΠΙΓΓΙΔΗΣ</t>
  </si>
  <si>
    <t>2387/02-10-2018</t>
  </si>
  <si>
    <t>ΣΑΡΗΓΙΑΝΝΙΔΗΣ</t>
  </si>
  <si>
    <t>1807/01-10-2018</t>
  </si>
  <si>
    <t>ΣΒΟΥΡΟΣ</t>
  </si>
  <si>
    <t>1295/28-09-2018</t>
  </si>
  <si>
    <t>ΣΕΖΙΟΣ</t>
  </si>
  <si>
    <t>94/19-09-2018</t>
  </si>
  <si>
    <t>ΣΙΓΑΛΑΣ</t>
  </si>
  <si>
    <t>ΛΟΥΚΑΣ</t>
  </si>
  <si>
    <t>773/26-09-2018</t>
  </si>
  <si>
    <t>ΣΙΟΓΚΑΣ</t>
  </si>
  <si>
    <t>1396/28-09-2018</t>
  </si>
  <si>
    <t>ΣΚΙΝΤΖΗΣ</t>
  </si>
  <si>
    <t>906/27-09-2018</t>
  </si>
  <si>
    <t>ΣΚΛΑΒΟΥΝΑΚΗΣ</t>
  </si>
  <si>
    <t>ΑΓΓΕΛΟΣ</t>
  </si>
  <si>
    <t>1746/01-10-2018</t>
  </si>
  <si>
    <t>ΣΠΑΝΟΣ</t>
  </si>
  <si>
    <t>1337/28-09-2018</t>
  </si>
  <si>
    <t>ΣΤΑΜΟΥΛΗΣ</t>
  </si>
  <si>
    <t>2216/01-10-2018</t>
  </si>
  <si>
    <t>ΣΤΕΡΓΑΚΗΣ</t>
  </si>
  <si>
    <t>ΚΥΡΙΑΚΟΣ</t>
  </si>
  <si>
    <t>2411/02-10-2018</t>
  </si>
  <si>
    <t>ΣΤΙΒΑΚΤΗΣ</t>
  </si>
  <si>
    <t>180/21-09-2018</t>
  </si>
  <si>
    <t>ΣΤΟΥΜΠΑΣ</t>
  </si>
  <si>
    <t>ΠΑΝΤΕΛΗΣ</t>
  </si>
  <si>
    <t>1757/01-10-2018</t>
  </si>
  <si>
    <t>ΣΥΜΕΩΝΙΔΗΣ</t>
  </si>
  <si>
    <t>1049/27-09-2018</t>
  </si>
  <si>
    <t>ΤΑΣΣΟΥ</t>
  </si>
  <si>
    <t>1017/27-09-2018</t>
  </si>
  <si>
    <t>ΤΕΓΚΕΛΙΔΗΣ</t>
  </si>
  <si>
    <t>1100/28-09-2018</t>
  </si>
  <si>
    <t>ΤΟΜΑΡΑΣ</t>
  </si>
  <si>
    <t>ΕΠΑΜΕΙΝΔΩΝΑΣ</t>
  </si>
  <si>
    <t>1339/28-09-2018</t>
  </si>
  <si>
    <t>ΤΟΜΠΡΑΣ</t>
  </si>
  <si>
    <t>898/27-09-2018</t>
  </si>
  <si>
    <t>ΤΡΙΒΛΗ</t>
  </si>
  <si>
    <t>306/24-09-2018</t>
  </si>
  <si>
    <t>ΤΣΙΡΙΜΩΚΟΣ</t>
  </si>
  <si>
    <t>587/26-09-2018</t>
  </si>
  <si>
    <t>ΤΣΙΡΜΠΑΣ</t>
  </si>
  <si>
    <t>2375/02-10-2018</t>
  </si>
  <si>
    <t>ΤΣΙΡΩΝΗΣ</t>
  </si>
  <si>
    <t>289/24-09-2018</t>
  </si>
  <si>
    <t>ΤΣΟΜΠΑΝΙΔΗΣ</t>
  </si>
  <si>
    <t>ΚΛΕΑΝΘΗΣ</t>
  </si>
  <si>
    <t>2343/02-10-2018</t>
  </si>
  <si>
    <t>ΤΣΟΥΜΠΟΣ</t>
  </si>
  <si>
    <t>508/25-09-2018</t>
  </si>
  <si>
    <t>ΤΣΟΥΠΙΝΑΚΗΣ</t>
  </si>
  <si>
    <t>1581/01-10-2018</t>
  </si>
  <si>
    <t>ΦΙΛΙΠΠΗΣ</t>
  </si>
  <si>
    <t>ΣΤΕΦΑΝΟΣ</t>
  </si>
  <si>
    <t>2250/01-10-2018</t>
  </si>
  <si>
    <t>ΦΩΛΙΝΑΣ</t>
  </si>
  <si>
    <t>ΠΡΟΔΡΟΜΟΣ</t>
  </si>
  <si>
    <t>1022/27-09-2018</t>
  </si>
  <si>
    <t>ΧΑΛΒΑΤΖΗΣ</t>
  </si>
  <si>
    <t>1716/01-10-2018</t>
  </si>
  <si>
    <t>ΧΑΝΤΕΣ</t>
  </si>
  <si>
    <t>2444/02-10-2018</t>
  </si>
  <si>
    <t>ΧΑΡΙΤΑΚΗΣ</t>
  </si>
  <si>
    <t>ΜΙΧΑΛΗΣ</t>
  </si>
  <si>
    <t>1644/01-10-2018</t>
  </si>
  <si>
    <t>ΧΑΣΑΠΗΣ</t>
  </si>
  <si>
    <t>10/18-09-2018</t>
  </si>
  <si>
    <t>ΧΑΤΖΑΡΑΣ</t>
  </si>
  <si>
    <t>ΠΑΝΑΓΙΩΤΗΣ ΑΝΑΣΤΑΣΙΟΣ</t>
  </si>
  <si>
    <t>770/26-09-2018</t>
  </si>
  <si>
    <t>ΧΑΤΖΗΔΟΠΑΥΛΑΚΗΣ</t>
  </si>
  <si>
    <t>1985/01-10-2018</t>
  </si>
  <si>
    <t>ΧΟΥΛΙΑΡΑΣ</t>
  </si>
  <si>
    <t>1288/28-09-2018</t>
  </si>
  <si>
    <t>ΧΡΗΣΤΑΚΗΣ</t>
  </si>
  <si>
    <t>ΙΩΣΗΦ</t>
  </si>
  <si>
    <t>1235/28-09-2018</t>
  </si>
  <si>
    <t>ΧΡΟΝΟΠΟΥΛΟΣ</t>
  </si>
  <si>
    <t>1465/01-10-2018</t>
  </si>
  <si>
    <t>ΧΡΥΣΟΧΟΪΔΗΣ</t>
  </si>
  <si>
    <t>Παρατηρήσεις</t>
  </si>
  <si>
    <t xml:space="preserve">2186/01-10-2018 </t>
  </si>
  <si>
    <t>ΑΔΤ</t>
  </si>
  <si>
    <t>**8452</t>
  </si>
  <si>
    <t>ΑΞΙΟΛΟΓΗΘΗΚΕ ΣΤΗΝ ΥΕ 1 ΒΑΣΕΙ ΑΡ.ΠΡΩΤ</t>
  </si>
  <si>
    <t>1238/28-09-2018</t>
  </si>
  <si>
    <t>ΤΣΙΟΤΙΛΙΩΤΗ</t>
  </si>
  <si>
    <t>ΙΦΙΓΕΝΕΙΑ</t>
  </si>
  <si>
    <t>**1941</t>
  </si>
  <si>
    <t>ΑΞΙΟΛΟΓΗΘΗΚΕ ΣΤΗΝ ΥΕ 5</t>
  </si>
  <si>
    <t>615/26-09-2018</t>
  </si>
  <si>
    <t>**1206</t>
  </si>
  <si>
    <t>ΜΠΑΚΟΥΛΑ</t>
  </si>
  <si>
    <t xml:space="preserve"> </t>
  </si>
  <si>
    <t>472/25-09-2018</t>
  </si>
  <si>
    <t>**6698</t>
  </si>
  <si>
    <t>ΝΑΝΟΠΟΥΛΟΣ</t>
  </si>
  <si>
    <t>404/25-09-2018</t>
  </si>
  <si>
    <t>ΟΥΖΑΚΟΒΑ</t>
  </si>
  <si>
    <t>ΛΟΛΑ</t>
  </si>
  <si>
    <t>**5878</t>
  </si>
  <si>
    <t>1709/01-10-2018</t>
  </si>
  <si>
    <t>**3352</t>
  </si>
  <si>
    <t>ΘΕΟΔΩΡΟΠΟΥΛΟΥ</t>
  </si>
  <si>
    <t>ΣΟΦΙΑ</t>
  </si>
  <si>
    <t xml:space="preserve">ΑΞΙΟΛΟΓΗΘΗΚΕ ΣΤΗΝ ΥΕ 1 </t>
  </si>
  <si>
    <t>ΑΞΙΟΛΟΓΗΘΗΚΕ ΣΤΗΝ ΥΕ 1</t>
  </si>
  <si>
    <t>647/29-09-2018</t>
  </si>
  <si>
    <t>**1668</t>
  </si>
  <si>
    <t>ΚΑΡΑΓΙΩΤΑΣ</t>
  </si>
  <si>
    <t>ΦΩΤΗΣ</t>
  </si>
  <si>
    <t>2279/01-10-2018</t>
  </si>
  <si>
    <t>**5943</t>
  </si>
  <si>
    <t>2040/01-10-2018</t>
  </si>
  <si>
    <t>**6762</t>
  </si>
  <si>
    <t>48/18-09-2018</t>
  </si>
  <si>
    <t>**3105</t>
  </si>
  <si>
    <t>ΤΣΑΜΠΑΖΟΓΛΟΥ</t>
  </si>
  <si>
    <t>ΣΑΒΒΑΣ</t>
  </si>
  <si>
    <t>**4177</t>
  </si>
  <si>
    <t>**2159</t>
  </si>
  <si>
    <t>ΑΛΙΡΗΣ</t>
  </si>
  <si>
    <t>**6127</t>
  </si>
  <si>
    <t>**1432</t>
  </si>
  <si>
    <t>**5292</t>
  </si>
  <si>
    <t>**5144</t>
  </si>
  <si>
    <t>**7253</t>
  </si>
  <si>
    <t>**1822</t>
  </si>
  <si>
    <t>**3212</t>
  </si>
  <si>
    <t>**5710</t>
  </si>
  <si>
    <t>**0420</t>
  </si>
  <si>
    <t>**6522</t>
  </si>
  <si>
    <t>**1558</t>
  </si>
  <si>
    <t>**2381</t>
  </si>
  <si>
    <t>**8811</t>
  </si>
  <si>
    <t>**4412</t>
  </si>
  <si>
    <t>**0126</t>
  </si>
  <si>
    <t>**5730</t>
  </si>
  <si>
    <t>**6550</t>
  </si>
  <si>
    <t>**4673</t>
  </si>
  <si>
    <t>**9551</t>
  </si>
  <si>
    <t>**7823</t>
  </si>
  <si>
    <t>**7831</t>
  </si>
  <si>
    <t>**5642</t>
  </si>
  <si>
    <t>**3224</t>
  </si>
  <si>
    <t>**5790</t>
  </si>
  <si>
    <t>**6692</t>
  </si>
  <si>
    <t>**6202</t>
  </si>
  <si>
    <t>**0833</t>
  </si>
  <si>
    <t>**0333</t>
  </si>
  <si>
    <t>**1316</t>
  </si>
  <si>
    <t>**5226</t>
  </si>
  <si>
    <t>**8890</t>
  </si>
  <si>
    <t>**1950</t>
  </si>
  <si>
    <t>**7378</t>
  </si>
  <si>
    <t>**8278</t>
  </si>
  <si>
    <t>**4238</t>
  </si>
  <si>
    <t>**0571</t>
  </si>
  <si>
    <t>**6632</t>
  </si>
  <si>
    <t>**0455</t>
  </si>
  <si>
    <t>**1337</t>
  </si>
  <si>
    <t>**4433</t>
  </si>
  <si>
    <t>**0313</t>
  </si>
  <si>
    <t>**2894</t>
  </si>
  <si>
    <t>**9059</t>
  </si>
  <si>
    <t>**0522</t>
  </si>
  <si>
    <t>**6566</t>
  </si>
  <si>
    <t>**3746</t>
  </si>
  <si>
    <t>**7343</t>
  </si>
  <si>
    <t>**3554</t>
  </si>
  <si>
    <t>**2787</t>
  </si>
  <si>
    <t>**7918</t>
  </si>
  <si>
    <t>**8196</t>
  </si>
  <si>
    <t>**9878</t>
  </si>
  <si>
    <t>**1531</t>
  </si>
  <si>
    <t>**0413</t>
  </si>
  <si>
    <t>**0285</t>
  </si>
  <si>
    <t>**9247</t>
  </si>
  <si>
    <t>**1385</t>
  </si>
  <si>
    <t>**0045</t>
  </si>
  <si>
    <t>**0998</t>
  </si>
  <si>
    <t>**2756</t>
  </si>
  <si>
    <t>**5276</t>
  </si>
  <si>
    <t>**7121</t>
  </si>
  <si>
    <t>2058/01-10-2018</t>
  </si>
  <si>
    <t>**5887</t>
  </si>
  <si>
    <t>ΝΑΝΟΥ</t>
  </si>
  <si>
    <t>**3180</t>
  </si>
  <si>
    <t>**6081</t>
  </si>
  <si>
    <t>**8632</t>
  </si>
  <si>
    <t xml:space="preserve">1155/28-09-2018 </t>
  </si>
  <si>
    <t>**2374</t>
  </si>
  <si>
    <t>**9530</t>
  </si>
  <si>
    <t>**9554</t>
  </si>
  <si>
    <t>**6297</t>
  </si>
  <si>
    <t>**0501</t>
  </si>
  <si>
    <t>**0840</t>
  </si>
  <si>
    <t>**9449</t>
  </si>
  <si>
    <t>**7041</t>
  </si>
  <si>
    <t>**7023</t>
  </si>
  <si>
    <t>**1270</t>
  </si>
  <si>
    <t>**9135</t>
  </si>
  <si>
    <t>**0777</t>
  </si>
  <si>
    <t>**6583</t>
  </si>
  <si>
    <t>**3875</t>
  </si>
  <si>
    <t>**6287</t>
  </si>
  <si>
    <t>**1430</t>
  </si>
  <si>
    <t>**4353</t>
  </si>
  <si>
    <t>**7746</t>
  </si>
  <si>
    <t>**5565</t>
  </si>
  <si>
    <t>**4470</t>
  </si>
  <si>
    <t>**1478</t>
  </si>
  <si>
    <t>**6205</t>
  </si>
  <si>
    <t>**1603</t>
  </si>
  <si>
    <t>**3803</t>
  </si>
  <si>
    <t>**4449</t>
  </si>
  <si>
    <t>**5859</t>
  </si>
  <si>
    <t>**6313</t>
  </si>
  <si>
    <t>041</t>
  </si>
  <si>
    <t>**2321</t>
  </si>
  <si>
    <t>**2890</t>
  </si>
  <si>
    <t>**3454</t>
  </si>
  <si>
    <t>**4291</t>
  </si>
  <si>
    <t>**5788</t>
  </si>
  <si>
    <t>**9349</t>
  </si>
  <si>
    <t>**5674</t>
  </si>
  <si>
    <t>**5006</t>
  </si>
  <si>
    <t>**0959</t>
  </si>
  <si>
    <t>**1241</t>
  </si>
  <si>
    <t>**1086</t>
  </si>
  <si>
    <t>**3982</t>
  </si>
  <si>
    <t>**8154</t>
  </si>
  <si>
    <t>**8788</t>
  </si>
  <si>
    <t>**0307</t>
  </si>
  <si>
    <t>**4045</t>
  </si>
  <si>
    <t>**7496</t>
  </si>
  <si>
    <t>**7558</t>
  </si>
  <si>
    <t>**8088</t>
  </si>
  <si>
    <t>**4013</t>
  </si>
  <si>
    <t>**4040</t>
  </si>
  <si>
    <t>**9093</t>
  </si>
  <si>
    <t>**2617</t>
  </si>
  <si>
    <t>2589/11-10-2018</t>
  </si>
  <si>
    <t>ΧΑΝΤΖΙΑΡΑ</t>
  </si>
  <si>
    <t>ΑΡΕΤΗ</t>
  </si>
  <si>
    <t>ΕΜΠΕΙΡΙΑ ΓΕΝΙΚΗ (έως και 84 μήνες) (κωδ. 212)</t>
  </si>
  <si>
    <t xml:space="preserve">Α) 3 ΘΕΣΕΙΣ ΜΕ ΓΕΝΙΚΗ ΕΜΠΕΙΡΙΑ </t>
  </si>
  <si>
    <t xml:space="preserve">Β) 2 ΘΕΣΕΙΣ ΧΩΡΙΣ  ΓΕΝΙΚΗ ΕΜΠΕΙΡΙΑ </t>
  </si>
  <si>
    <t>ΑΓΓΕΛΙΚΗ</t>
  </si>
  <si>
    <r>
      <t xml:space="preserve">ΥΕ6 - YE ΦΥΛΑΚΩΝ 
</t>
    </r>
    <r>
      <rPr>
        <b/>
        <u val="single"/>
        <sz val="14"/>
        <color theme="1"/>
        <rFont val="Calibri"/>
        <family val="2"/>
        <scheme val="minor"/>
      </rPr>
      <t>ΠΡΟΣΩΡΙΝΟΣ ΠΙΝΑΚΑΣ  ΑΠΟΡΡΙΠΤΕΩΝ</t>
    </r>
  </si>
  <si>
    <t>ΕΝΤΟΠΙΟΤΗΤΑ
(ΛΟΓΩ ΙΣΟΒΑΘΜΙΑΣ ΕΛΕΓΘΗΚΕ Ο ΒΑΘΜΟΣ ΤΙΤΛΟΥ ΣΠΟΥΔΩΝ ΣΥΜΦΩΝΑ ΜΕ ΤΑ ΟΡΙΖΟΜΕΝΑ ΑΠΌ ΤΗΝ ΠΡΟΚΗΡΥΞΗ)</t>
  </si>
  <si>
    <r>
      <t xml:space="preserve">ΥΕ6 - ΥΕ ΦΥΛΑΚΩΝ 
</t>
    </r>
    <r>
      <rPr>
        <b/>
        <u val="single"/>
        <sz val="14"/>
        <color theme="1"/>
        <rFont val="Calibri"/>
        <family val="2"/>
        <scheme val="minor"/>
      </rPr>
      <t>ΠΡΟΣΩΡΙΝΟΣ ΠΙΝΑΚΑΣ ΚΑΤΑΤΑΞΗΣ</t>
    </r>
    <r>
      <rPr>
        <b/>
        <sz val="14"/>
        <color theme="1"/>
        <rFont val="Calibri"/>
        <family val="2"/>
        <scheme val="minor"/>
      </rPr>
      <t xml:space="preserve"> 
(ΧΩΡΙΣ ΓΕΝΙΚΗ ΕΜΠΕΙΡΙΑ)</t>
    </r>
  </si>
  <si>
    <r>
      <t xml:space="preserve">ΥΕ6 - ΥΕ ΦΥΛΑΚΩΝ
</t>
    </r>
    <r>
      <rPr>
        <b/>
        <u val="single"/>
        <sz val="14"/>
        <color theme="1"/>
        <rFont val="Calibri"/>
        <family val="2"/>
        <scheme val="minor"/>
      </rPr>
      <t>ΠΡΟΣΩΡΙΝΟΣ ΠΙΝΑΚΑΣ  ΚΑΤΑΤΑΞΗΣ</t>
    </r>
    <r>
      <rPr>
        <b/>
        <sz val="14"/>
        <color theme="1"/>
        <rFont val="Calibri"/>
        <family val="2"/>
        <scheme val="minor"/>
      </rPr>
      <t xml:space="preserve"> 
(ΜΕ ΓΕΝΙΚΗ ΕΜΠΕΙΡΙΑ)</t>
    </r>
  </si>
  <si>
    <r>
      <t xml:space="preserve">ΥΕ6 - ΥΕ ΦΥΛΑΚΩΝ
</t>
    </r>
    <r>
      <rPr>
        <b/>
        <u val="single"/>
        <sz val="14"/>
        <color theme="1"/>
        <rFont val="Calibri"/>
        <family val="2"/>
        <scheme val="minor"/>
      </rPr>
      <t>ΠΡΟΣΩΡΙΝΟΣ ΠΙΝΑΚΑΣ  ΠΡΟΣΛΗΠΤΕΩΝ</t>
    </r>
    <r>
      <rPr>
        <b/>
        <sz val="14"/>
        <color theme="1"/>
        <rFont val="Calibri"/>
        <family val="2"/>
        <scheme val="minor"/>
      </rPr>
      <t xml:space="preserve">
(3 ΘΕΣΕΙΣ ΜΕ ΓΕΝΙΚΗ ΕΜΠΕΙΡΙΑ, 2 ΘΕΣΕΙΣ ΧΩΡΙΣ ΓΕΝΙΚΗ ΕΜΠΕΙΡΙΑ)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</si>
</sst>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4" xfId="0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6" xfId="0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0" fillId="0" borderId="7" xfId="0" applyFill="1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2" borderId="4" xfId="0" applyNumberForma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4" fillId="0" borderId="5" xfId="0" applyFont="1" applyBorder="1" applyAlignment="1" applyProtection="1">
      <alignment horizontal="left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left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workbookViewId="0" topLeftCell="A1">
      <pane xSplit="5" topLeftCell="U1" activePane="topRight" state="frozen"/>
      <selection pane="topRight" activeCell="D4" sqref="A1:AB12"/>
    </sheetView>
  </sheetViews>
  <sheetFormatPr defaultColWidth="9.140625" defaultRowHeight="15"/>
  <cols>
    <col min="1" max="1" width="4.8515625" style="1" customWidth="1"/>
    <col min="2" max="3" width="18.421875" style="1" customWidth="1"/>
    <col min="4" max="4" width="25.140625" style="1" customWidth="1"/>
    <col min="5" max="5" width="30.28125" style="1" customWidth="1"/>
    <col min="6" max="6" width="13.00390625" style="1" customWidth="1"/>
    <col min="7" max="7" width="15.00390625" style="1" customWidth="1"/>
    <col min="8" max="8" width="14.00390625" style="1" customWidth="1"/>
    <col min="9" max="9" width="17.28125" style="1" customWidth="1"/>
    <col min="10" max="10" width="7.8515625" style="1" customWidth="1"/>
    <col min="11" max="11" width="13.421875" style="1" customWidth="1"/>
    <col min="12" max="12" width="7.421875" style="1" customWidth="1"/>
    <col min="13" max="13" width="10.8515625" style="3" customWidth="1"/>
    <col min="14" max="14" width="7.421875" style="3" customWidth="1"/>
    <col min="15" max="15" width="12.57421875" style="3" customWidth="1"/>
    <col min="16" max="16" width="7.421875" style="3" customWidth="1"/>
    <col min="17" max="17" width="13.00390625" style="1" customWidth="1"/>
    <col min="18" max="18" width="7.28125" style="1" customWidth="1"/>
    <col min="19" max="19" width="12.57421875" style="1" customWidth="1"/>
    <col min="20" max="20" width="7.28125" style="1" customWidth="1"/>
    <col min="21" max="21" width="9.7109375" style="1" customWidth="1"/>
    <col min="22" max="22" width="7.28125" style="1" customWidth="1"/>
    <col min="23" max="23" width="12.8515625" style="1" customWidth="1"/>
    <col min="24" max="24" width="11.421875" style="1" customWidth="1"/>
    <col min="25" max="25" width="8.57421875" style="1" customWidth="1"/>
    <col min="26" max="26" width="7.28125" style="1" customWidth="1"/>
    <col min="27" max="27" width="9.57421875" style="1" customWidth="1"/>
    <col min="28" max="28" width="20.140625" style="1" customWidth="1"/>
    <col min="29" max="36" width="9.140625" style="1" customWidth="1"/>
    <col min="37" max="37" width="9.140625" style="1" hidden="1" customWidth="1"/>
    <col min="38" max="16384" width="9.140625" style="1" customWidth="1"/>
  </cols>
  <sheetData>
    <row r="1" spans="1:28" s="5" customFormat="1" ht="54.75" customHeight="1">
      <c r="A1" s="64" t="s">
        <v>490</v>
      </c>
      <c r="B1" s="65"/>
      <c r="C1" s="65"/>
      <c r="D1" s="65"/>
      <c r="E1" s="65"/>
      <c r="F1" s="7"/>
      <c r="G1" s="8"/>
      <c r="H1" s="8"/>
      <c r="I1" s="9"/>
      <c r="J1" s="10"/>
      <c r="K1" s="10"/>
      <c r="L1" s="10"/>
      <c r="M1" s="11"/>
      <c r="N1" s="12"/>
      <c r="O1" s="12"/>
      <c r="P1" s="12"/>
      <c r="Q1" s="10"/>
      <c r="R1" s="10"/>
      <c r="S1" s="10"/>
      <c r="T1" s="10"/>
      <c r="U1" s="10"/>
      <c r="V1" s="10"/>
      <c r="W1" s="10"/>
      <c r="X1" s="10"/>
      <c r="Y1" s="10"/>
      <c r="Z1" s="13"/>
      <c r="AA1" s="14"/>
      <c r="AB1" s="10"/>
    </row>
    <row r="2" spans="1:28" s="5" customFormat="1" ht="24.75" customHeight="1">
      <c r="A2" s="15"/>
      <c r="B2" s="65" t="s">
        <v>483</v>
      </c>
      <c r="C2" s="66"/>
      <c r="D2" s="66"/>
      <c r="E2" s="66"/>
      <c r="F2" s="7"/>
      <c r="G2" s="8"/>
      <c r="H2" s="8"/>
      <c r="I2" s="9"/>
      <c r="J2" s="16"/>
      <c r="K2" s="16"/>
      <c r="L2" s="16"/>
      <c r="M2" s="17"/>
      <c r="N2" s="17"/>
      <c r="O2" s="17"/>
      <c r="P2" s="17"/>
      <c r="Q2" s="16"/>
      <c r="R2" s="16"/>
      <c r="S2" s="16"/>
      <c r="T2" s="16"/>
      <c r="U2" s="16"/>
      <c r="V2" s="16"/>
      <c r="W2" s="16"/>
      <c r="X2" s="16"/>
      <c r="Y2" s="16"/>
      <c r="Z2" s="16"/>
      <c r="AA2" s="18"/>
      <c r="AB2" s="10"/>
    </row>
    <row r="3" spans="1:28" s="4" customFormat="1" ht="31.5" customHeight="1">
      <c r="A3" s="58" t="s">
        <v>4</v>
      </c>
      <c r="B3" s="59"/>
      <c r="C3" s="59"/>
      <c r="D3" s="59"/>
      <c r="E3" s="59"/>
      <c r="F3" s="19" t="s">
        <v>0</v>
      </c>
      <c r="G3" s="20"/>
      <c r="H3" s="20"/>
      <c r="I3" s="60" t="s">
        <v>10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1"/>
      <c r="AA3" s="21"/>
      <c r="AB3" s="22"/>
    </row>
    <row r="4" spans="1:28" s="2" customFormat="1" ht="94.5" customHeight="1">
      <c r="A4" s="23" t="s">
        <v>1</v>
      </c>
      <c r="B4" s="23" t="s">
        <v>20</v>
      </c>
      <c r="C4" s="24" t="s">
        <v>319</v>
      </c>
      <c r="D4" s="24" t="s">
        <v>5</v>
      </c>
      <c r="E4" s="24" t="s">
        <v>6</v>
      </c>
      <c r="F4" s="25" t="s">
        <v>11</v>
      </c>
      <c r="G4" s="26"/>
      <c r="H4" s="27" t="s">
        <v>8</v>
      </c>
      <c r="I4" s="25" t="s">
        <v>12</v>
      </c>
      <c r="J4" s="23" t="s">
        <v>2</v>
      </c>
      <c r="K4" s="23" t="s">
        <v>482</v>
      </c>
      <c r="L4" s="24" t="s">
        <v>2</v>
      </c>
      <c r="M4" s="28" t="s">
        <v>13</v>
      </c>
      <c r="N4" s="29" t="s">
        <v>2</v>
      </c>
      <c r="O4" s="28" t="s">
        <v>14</v>
      </c>
      <c r="P4" s="28" t="s">
        <v>2</v>
      </c>
      <c r="Q4" s="23" t="s">
        <v>15</v>
      </c>
      <c r="R4" s="23" t="s">
        <v>2</v>
      </c>
      <c r="S4" s="23" t="s">
        <v>16</v>
      </c>
      <c r="T4" s="23" t="s">
        <v>2</v>
      </c>
      <c r="U4" s="23" t="s">
        <v>17</v>
      </c>
      <c r="V4" s="23" t="s">
        <v>2</v>
      </c>
      <c r="W4" s="23" t="s">
        <v>18</v>
      </c>
      <c r="X4" s="23" t="s">
        <v>19</v>
      </c>
      <c r="Y4" s="23" t="s">
        <v>21</v>
      </c>
      <c r="Z4" s="24" t="s">
        <v>22</v>
      </c>
      <c r="AA4" s="30" t="s">
        <v>7</v>
      </c>
      <c r="AB4" s="31" t="s">
        <v>317</v>
      </c>
    </row>
    <row r="5" spans="1:28" ht="18" customHeight="1">
      <c r="A5" s="32">
        <v>1</v>
      </c>
      <c r="B5" s="23" t="s">
        <v>240</v>
      </c>
      <c r="C5" s="23" t="s">
        <v>446</v>
      </c>
      <c r="D5" s="33" t="s">
        <v>241</v>
      </c>
      <c r="E5" s="33" t="s">
        <v>242</v>
      </c>
      <c r="F5" s="34" t="s">
        <v>3</v>
      </c>
      <c r="G5" s="35" t="str">
        <f>IF(F5="ΝΑΙ","ΟΚ","ΑΠΟΡΡΙΠΤΕΤΑΙ")</f>
        <v>ΟΚ</v>
      </c>
      <c r="H5" s="35" t="s">
        <v>3</v>
      </c>
      <c r="I5" s="36">
        <v>24</v>
      </c>
      <c r="J5" s="32">
        <f>I5*17</f>
        <v>408</v>
      </c>
      <c r="K5" s="32">
        <v>84</v>
      </c>
      <c r="L5" s="32">
        <f>K5*7</f>
        <v>588</v>
      </c>
      <c r="M5" s="37">
        <v>2</v>
      </c>
      <c r="N5" s="38">
        <f>M5*60</f>
        <v>120</v>
      </c>
      <c r="O5" s="38"/>
      <c r="P5" s="38">
        <f>O5*120</f>
        <v>0</v>
      </c>
      <c r="Q5" s="32"/>
      <c r="R5" s="32">
        <f>IF(Q5="ΝΑΙ",170,0)</f>
        <v>0</v>
      </c>
      <c r="S5" s="32"/>
      <c r="T5" s="32">
        <f>IF(S5="ΝΑΙ",120,0)</f>
        <v>0</v>
      </c>
      <c r="U5" s="32"/>
      <c r="V5" s="32">
        <f>U5*20</f>
        <v>0</v>
      </c>
      <c r="W5" s="32">
        <v>1964</v>
      </c>
      <c r="X5" s="32">
        <f>2018-W5</f>
        <v>54</v>
      </c>
      <c r="Y5" s="32">
        <f>IF(AND(X5&gt;24,X5&lt;40),50,0)</f>
        <v>0</v>
      </c>
      <c r="Z5" s="39">
        <f>IF(AND(X5&gt;=40,X5&lt;=100),75,0)</f>
        <v>75</v>
      </c>
      <c r="AA5" s="40">
        <f>J5+L5+N5+P5+R5+T5+V5+Y5+Z5</f>
        <v>1191</v>
      </c>
      <c r="AB5" s="32" t="s">
        <v>8</v>
      </c>
    </row>
    <row r="6" spans="1:28" ht="18" customHeight="1">
      <c r="A6" s="32">
        <v>2</v>
      </c>
      <c r="B6" s="23" t="s">
        <v>121</v>
      </c>
      <c r="C6" s="23" t="s">
        <v>393</v>
      </c>
      <c r="D6" s="33" t="s">
        <v>122</v>
      </c>
      <c r="E6" s="33" t="s">
        <v>28</v>
      </c>
      <c r="F6" s="34" t="s">
        <v>3</v>
      </c>
      <c r="G6" s="35" t="str">
        <f>IF(F6="ΝΑΙ","ΟΚ","ΑΠΟΡΡΙΠΤΕΤΑΙ")</f>
        <v>ΟΚ</v>
      </c>
      <c r="H6" s="35" t="s">
        <v>3</v>
      </c>
      <c r="I6" s="36">
        <v>24</v>
      </c>
      <c r="J6" s="32">
        <f>I6*17</f>
        <v>408</v>
      </c>
      <c r="K6" s="32">
        <v>84</v>
      </c>
      <c r="L6" s="32">
        <f>K6*7</f>
        <v>588</v>
      </c>
      <c r="M6" s="37">
        <v>1</v>
      </c>
      <c r="N6" s="38">
        <f>M6*60</f>
        <v>60</v>
      </c>
      <c r="O6" s="38"/>
      <c r="P6" s="38">
        <f>O6*120</f>
        <v>0</v>
      </c>
      <c r="Q6" s="32"/>
      <c r="R6" s="32">
        <f>IF(Q6="ΝΑΙ",170,0)</f>
        <v>0</v>
      </c>
      <c r="S6" s="32"/>
      <c r="T6" s="32">
        <f>IF(S6="ΝΑΙ",120,0)</f>
        <v>0</v>
      </c>
      <c r="U6" s="32"/>
      <c r="V6" s="32">
        <f>U6*20</f>
        <v>0</v>
      </c>
      <c r="W6" s="32">
        <v>1979</v>
      </c>
      <c r="X6" s="32">
        <f>2018-W6</f>
        <v>39</v>
      </c>
      <c r="Y6" s="32">
        <f>IF(AND(X6&gt;24,X6&lt;40),50,0)</f>
        <v>50</v>
      </c>
      <c r="Z6" s="39">
        <f>IF(AND(X6&gt;=40,X6&lt;=100),75,0)</f>
        <v>0</v>
      </c>
      <c r="AA6" s="40">
        <f>J6+L6+N6+P6+R6+T6+V6+Y6+Z6</f>
        <v>1106</v>
      </c>
      <c r="AB6" s="32" t="s">
        <v>8</v>
      </c>
    </row>
    <row r="7" spans="1:28" ht="18" customHeight="1">
      <c r="A7" s="32">
        <v>3</v>
      </c>
      <c r="B7" s="23" t="s">
        <v>72</v>
      </c>
      <c r="C7" s="23" t="s">
        <v>373</v>
      </c>
      <c r="D7" s="33" t="s">
        <v>73</v>
      </c>
      <c r="E7" s="33" t="s">
        <v>74</v>
      </c>
      <c r="F7" s="34" t="s">
        <v>3</v>
      </c>
      <c r="G7" s="35" t="str">
        <f>IF(F7="ΝΑΙ","ΟΚ","ΑΠΟΡΡΙΠΤΕΤΑΙ")</f>
        <v>ΟΚ</v>
      </c>
      <c r="H7" s="35" t="s">
        <v>3</v>
      </c>
      <c r="I7" s="36">
        <v>24</v>
      </c>
      <c r="J7" s="32">
        <f>I7*17</f>
        <v>408</v>
      </c>
      <c r="K7" s="32">
        <v>84</v>
      </c>
      <c r="L7" s="32">
        <f>K7*7</f>
        <v>588</v>
      </c>
      <c r="M7" s="37"/>
      <c r="N7" s="38">
        <f>M7*60</f>
        <v>0</v>
      </c>
      <c r="O7" s="38"/>
      <c r="P7" s="38">
        <f>O7*120</f>
        <v>0</v>
      </c>
      <c r="Q7" s="32"/>
      <c r="R7" s="32">
        <f>IF(Q7="ΝΑΙ",170,0)</f>
        <v>0</v>
      </c>
      <c r="S7" s="32"/>
      <c r="T7" s="32">
        <f>IF(S7="ΝΑΙ",120,0)</f>
        <v>0</v>
      </c>
      <c r="U7" s="32"/>
      <c r="V7" s="32">
        <f>U7*20</f>
        <v>0</v>
      </c>
      <c r="W7" s="32">
        <v>1963</v>
      </c>
      <c r="X7" s="32">
        <f>2018-W7</f>
        <v>55</v>
      </c>
      <c r="Y7" s="32">
        <f>IF(AND(X7&gt;24,X7&lt;40),50,0)</f>
        <v>0</v>
      </c>
      <c r="Z7" s="39">
        <f>IF(AND(X7&gt;=40,X7&lt;=100),75,0)</f>
        <v>75</v>
      </c>
      <c r="AA7" s="40">
        <f>J7+L7+N7+P7+R7+T7+V7+Y7+Z7</f>
        <v>1071</v>
      </c>
      <c r="AB7" s="32" t="s">
        <v>8</v>
      </c>
    </row>
    <row r="8" spans="1:28" s="5" customFormat="1" ht="24.75" customHeight="1">
      <c r="A8" s="15"/>
      <c r="B8" s="65" t="s">
        <v>484</v>
      </c>
      <c r="C8" s="66"/>
      <c r="D8" s="66"/>
      <c r="E8" s="66"/>
      <c r="F8" s="7"/>
      <c r="G8" s="8"/>
      <c r="H8" s="8"/>
      <c r="I8" s="9"/>
      <c r="J8" s="16"/>
      <c r="K8" s="16"/>
      <c r="L8" s="16"/>
      <c r="M8" s="17"/>
      <c r="N8" s="17"/>
      <c r="O8" s="17"/>
      <c r="P8" s="17"/>
      <c r="Q8" s="16"/>
      <c r="R8" s="16"/>
      <c r="S8" s="16"/>
      <c r="T8" s="16"/>
      <c r="U8" s="16"/>
      <c r="V8" s="16"/>
      <c r="W8" s="16"/>
      <c r="X8" s="16"/>
      <c r="Y8" s="16"/>
      <c r="Z8" s="16"/>
      <c r="AA8" s="18"/>
      <c r="AB8" s="10"/>
    </row>
    <row r="9" spans="1:28" s="4" customFormat="1" ht="31.5" customHeight="1">
      <c r="A9" s="58" t="s">
        <v>4</v>
      </c>
      <c r="B9" s="59"/>
      <c r="C9" s="59"/>
      <c r="D9" s="59"/>
      <c r="E9" s="59"/>
      <c r="F9" s="19" t="s">
        <v>0</v>
      </c>
      <c r="G9" s="20"/>
      <c r="H9" s="20"/>
      <c r="I9" s="60" t="s">
        <v>10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61"/>
      <c r="AA9" s="21"/>
      <c r="AB9" s="22"/>
    </row>
    <row r="10" spans="1:28" s="2" customFormat="1" ht="94.5" customHeight="1">
      <c r="A10" s="23" t="s">
        <v>1</v>
      </c>
      <c r="B10" s="23" t="s">
        <v>20</v>
      </c>
      <c r="C10" s="24" t="s">
        <v>319</v>
      </c>
      <c r="D10" s="24" t="s">
        <v>5</v>
      </c>
      <c r="E10" s="24" t="s">
        <v>6</v>
      </c>
      <c r="F10" s="25" t="s">
        <v>11</v>
      </c>
      <c r="G10" s="26"/>
      <c r="H10" s="27" t="s">
        <v>8</v>
      </c>
      <c r="I10" s="25" t="s">
        <v>12</v>
      </c>
      <c r="J10" s="23" t="s">
        <v>2</v>
      </c>
      <c r="K10" s="23" t="s">
        <v>482</v>
      </c>
      <c r="L10" s="24" t="s">
        <v>2</v>
      </c>
      <c r="M10" s="28" t="s">
        <v>13</v>
      </c>
      <c r="N10" s="29" t="s">
        <v>2</v>
      </c>
      <c r="O10" s="28" t="s">
        <v>14</v>
      </c>
      <c r="P10" s="28" t="s">
        <v>2</v>
      </c>
      <c r="Q10" s="23" t="s">
        <v>15</v>
      </c>
      <c r="R10" s="23" t="s">
        <v>2</v>
      </c>
      <c r="S10" s="23" t="s">
        <v>16</v>
      </c>
      <c r="T10" s="23" t="s">
        <v>2</v>
      </c>
      <c r="U10" s="23" t="s">
        <v>17</v>
      </c>
      <c r="V10" s="23" t="s">
        <v>2</v>
      </c>
      <c r="W10" s="23" t="s">
        <v>18</v>
      </c>
      <c r="X10" s="23" t="s">
        <v>19</v>
      </c>
      <c r="Y10" s="23" t="s">
        <v>21</v>
      </c>
      <c r="Z10" s="24" t="s">
        <v>22</v>
      </c>
      <c r="AA10" s="30" t="s">
        <v>7</v>
      </c>
      <c r="AB10" s="31" t="s">
        <v>317</v>
      </c>
    </row>
    <row r="11" spans="1:28" ht="18" customHeight="1">
      <c r="A11" s="32">
        <v>1</v>
      </c>
      <c r="B11" s="23" t="s">
        <v>247</v>
      </c>
      <c r="C11" s="23" t="s">
        <v>449</v>
      </c>
      <c r="D11" s="33" t="s">
        <v>248</v>
      </c>
      <c r="E11" s="33" t="s">
        <v>249</v>
      </c>
      <c r="F11" s="34" t="s">
        <v>3</v>
      </c>
      <c r="G11" s="35" t="str">
        <f>IF(F11="ΝΑΙ","ΟΚ","ΑΠΟΡΡΙΠΤΕΤΑΙ")</f>
        <v>ΟΚ</v>
      </c>
      <c r="H11" s="35" t="s">
        <v>3</v>
      </c>
      <c r="I11" s="36">
        <v>24</v>
      </c>
      <c r="J11" s="32">
        <f>I11*17</f>
        <v>408</v>
      </c>
      <c r="K11" s="32"/>
      <c r="L11" s="32">
        <f>K11*7</f>
        <v>0</v>
      </c>
      <c r="M11" s="37"/>
      <c r="N11" s="38">
        <f>M11*60</f>
        <v>0</v>
      </c>
      <c r="O11" s="38"/>
      <c r="P11" s="38">
        <f>O11*120</f>
        <v>0</v>
      </c>
      <c r="Q11" s="32" t="s">
        <v>3</v>
      </c>
      <c r="R11" s="32">
        <f>IF(Q11="ΝΑΙ",170,0)</f>
        <v>170</v>
      </c>
      <c r="S11" s="32"/>
      <c r="T11" s="32">
        <f>IF(S11="ΝΑΙ",120,0)</f>
        <v>0</v>
      </c>
      <c r="U11" s="32"/>
      <c r="V11" s="32">
        <f>U11*20</f>
        <v>0</v>
      </c>
      <c r="W11" s="32">
        <v>1989</v>
      </c>
      <c r="X11" s="32">
        <f>2018-W11</f>
        <v>29</v>
      </c>
      <c r="Y11" s="32">
        <f>IF(AND(X11&gt;24,X11&lt;40),50,0)</f>
        <v>50</v>
      </c>
      <c r="Z11" s="39">
        <f>IF(AND(X11&gt;=40,X11&lt;=100),75,0)</f>
        <v>0</v>
      </c>
      <c r="AA11" s="40">
        <f>J11+L11+N11+P11+R11+T11+V11+Y11+Z11</f>
        <v>628</v>
      </c>
      <c r="AB11" s="32" t="s">
        <v>8</v>
      </c>
    </row>
    <row r="12" spans="1:28" ht="18" customHeight="1">
      <c r="A12" s="32">
        <v>2</v>
      </c>
      <c r="B12" s="23" t="s">
        <v>78</v>
      </c>
      <c r="C12" s="23" t="s">
        <v>375</v>
      </c>
      <c r="D12" s="33" t="s">
        <v>79</v>
      </c>
      <c r="E12" s="33" t="s">
        <v>33</v>
      </c>
      <c r="F12" s="34" t="s">
        <v>3</v>
      </c>
      <c r="G12" s="35" t="str">
        <f>IF(F12="ΝΑΙ","ΟΚ","ΑΠΟΡΡΙΠΤΕΤΑΙ")</f>
        <v>ΟΚ</v>
      </c>
      <c r="H12" s="35" t="s">
        <v>3</v>
      </c>
      <c r="I12" s="36"/>
      <c r="J12" s="32">
        <f>I12*17</f>
        <v>0</v>
      </c>
      <c r="K12" s="32"/>
      <c r="L12" s="32">
        <f>K12*7</f>
        <v>0</v>
      </c>
      <c r="M12" s="37">
        <v>1</v>
      </c>
      <c r="N12" s="38">
        <f>M12*60</f>
        <v>60</v>
      </c>
      <c r="O12" s="38"/>
      <c r="P12" s="38">
        <f>O12*120</f>
        <v>0</v>
      </c>
      <c r="Q12" s="32" t="s">
        <v>3</v>
      </c>
      <c r="R12" s="32">
        <f>IF(Q12="ΝΑΙ",170,0)</f>
        <v>170</v>
      </c>
      <c r="S12" s="32"/>
      <c r="T12" s="32">
        <f>IF(S12="ΝΑΙ",120,0)</f>
        <v>0</v>
      </c>
      <c r="U12" s="32"/>
      <c r="V12" s="32">
        <f>U12*20</f>
        <v>0</v>
      </c>
      <c r="W12" s="32">
        <v>1968</v>
      </c>
      <c r="X12" s="32">
        <f>2018-W12</f>
        <v>50</v>
      </c>
      <c r="Y12" s="32">
        <f>IF(AND(X12&gt;24,X12&lt;40),50,0)</f>
        <v>0</v>
      </c>
      <c r="Z12" s="39">
        <f>IF(AND(X12&gt;=40,X12&lt;=100),75,0)</f>
        <v>75</v>
      </c>
      <c r="AA12" s="41">
        <f>J12+L12+N12+P12+R12+T12+V12+Y12+Z12</f>
        <v>305</v>
      </c>
      <c r="AB12" s="32" t="s">
        <v>8</v>
      </c>
    </row>
    <row r="13" spans="2:5" ht="21" customHeight="1">
      <c r="B13" s="62"/>
      <c r="C13" s="63"/>
      <c r="D13" s="63"/>
      <c r="E13" s="63"/>
    </row>
  </sheetData>
  <sheetProtection algorithmName="SHA-512" hashValue="tO7t+JtUffA2EAd8Qn7mpKFU26fZnVLiqZFUCNTK9tzqooSksFHz9UGXKsUkItkmv27TomT9xpsFluvBOtmSEA==" saltValue="vS9vDIFOZ0xKJmxdfNd3zQ==" spinCount="100000" sheet="1" objects="1" scenarios="1"/>
  <mergeCells count="8">
    <mergeCell ref="A9:E9"/>
    <mergeCell ref="I9:Z9"/>
    <mergeCell ref="B13:E13"/>
    <mergeCell ref="A1:E1"/>
    <mergeCell ref="A3:E3"/>
    <mergeCell ref="I3:Z3"/>
    <mergeCell ref="B2:E2"/>
    <mergeCell ref="B8:E8"/>
  </mergeCells>
  <dataValidations count="6">
    <dataValidation type="whole" allowBlank="1" showInputMessage="1" showErrorMessage="1" error="ΕΩΣ 48 ΜΗΝΕΣ" sqref="U5:U7 U11:U12">
      <formula1>1</formula1>
      <formula2>8</formula2>
    </dataValidation>
    <dataValidation type="whole" allowBlank="1" showInputMessage="1" showErrorMessage="1" errorTitle="ΠΡΟΣΟΧΗ!" error="ΑΠΟ 1 ΕΩΣ 84 ΜΗΝΕΣ" sqref="K5:K7 K11:K12">
      <formula1>1</formula1>
      <formula2>84</formula2>
    </dataValidation>
    <dataValidation type="whole" operator="lessThanOrEqual" allowBlank="1" showInputMessage="1" showErrorMessage="1" sqref="M5:M7 M11:M12">
      <formula1>2</formula1>
    </dataValidation>
    <dataValidation type="whole" operator="greaterThan" allowBlank="1" showInputMessage="1" showErrorMessage="1" sqref="O5:O7 O11:O12">
      <formula1>2</formula1>
    </dataValidation>
    <dataValidation type="whole" allowBlank="1" showInputMessage="1" showErrorMessage="1" errorTitle="ΠΡΟΣΟΧΗ!" error="ΑΠΟ 1 ΕΩΣ 24 ΜΗΝΕΣ" sqref="I5:I7 I11:I12">
      <formula1>1</formula1>
      <formula2>24</formula2>
    </dataValidation>
    <dataValidation type="list" allowBlank="1" showInputMessage="1" showErrorMessage="1" sqref="Q5:Q7 Q11:Q12 S11:S12 H11:H12 F11:F12 S5:S7 H5:H7 F5:F7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16"/>
  <sheetViews>
    <sheetView workbookViewId="0" topLeftCell="A1">
      <pane xSplit="5" topLeftCell="AA1" activePane="topRight" state="frozen"/>
      <selection pane="topRight" activeCell="D3" sqref="A1:AB116"/>
    </sheetView>
  </sheetViews>
  <sheetFormatPr defaultColWidth="9.140625" defaultRowHeight="15"/>
  <cols>
    <col min="1" max="1" width="4.8515625" style="1" customWidth="1"/>
    <col min="2" max="3" width="18.421875" style="1" customWidth="1"/>
    <col min="4" max="4" width="25.140625" style="1" customWidth="1"/>
    <col min="5" max="5" width="24.140625" style="1" customWidth="1"/>
    <col min="6" max="6" width="13.00390625" style="1" customWidth="1"/>
    <col min="7" max="7" width="15.00390625" style="1" customWidth="1"/>
    <col min="8" max="8" width="14.00390625" style="1" customWidth="1"/>
    <col min="9" max="9" width="17.28125" style="1" customWidth="1"/>
    <col min="10" max="10" width="7.8515625" style="1" customWidth="1"/>
    <col min="11" max="11" width="13.421875" style="1" customWidth="1"/>
    <col min="12" max="12" width="7.421875" style="1" customWidth="1"/>
    <col min="13" max="13" width="10.8515625" style="3" customWidth="1"/>
    <col min="14" max="14" width="7.421875" style="3" customWidth="1"/>
    <col min="15" max="15" width="12.57421875" style="3" customWidth="1"/>
    <col min="16" max="16" width="7.421875" style="3" customWidth="1"/>
    <col min="17" max="17" width="13.00390625" style="1" customWidth="1"/>
    <col min="18" max="18" width="7.28125" style="1" customWidth="1"/>
    <col min="19" max="19" width="12.57421875" style="1" customWidth="1"/>
    <col min="20" max="20" width="7.28125" style="1" customWidth="1"/>
    <col min="21" max="21" width="9.7109375" style="1" customWidth="1"/>
    <col min="22" max="22" width="7.28125" style="1" customWidth="1"/>
    <col min="23" max="23" width="12.8515625" style="1" customWidth="1"/>
    <col min="24" max="24" width="11.421875" style="1" customWidth="1"/>
    <col min="25" max="25" width="8.57421875" style="1" customWidth="1"/>
    <col min="26" max="26" width="7.28125" style="1" customWidth="1"/>
    <col min="27" max="27" width="9.57421875" style="1" customWidth="1"/>
    <col min="28" max="28" width="20.140625" style="1" customWidth="1"/>
    <col min="29" max="36" width="9.140625" style="1" customWidth="1"/>
    <col min="37" max="37" width="9.140625" style="1" hidden="1" customWidth="1"/>
    <col min="38" max="16384" width="9.140625" style="1" customWidth="1"/>
  </cols>
  <sheetData>
    <row r="1" spans="1:28" s="5" customFormat="1" ht="67.5" customHeight="1">
      <c r="A1" s="64" t="s">
        <v>489</v>
      </c>
      <c r="B1" s="65"/>
      <c r="C1" s="65"/>
      <c r="D1" s="65"/>
      <c r="E1" s="65"/>
      <c r="F1" s="7"/>
      <c r="G1" s="8"/>
      <c r="H1" s="8"/>
      <c r="I1" s="9"/>
      <c r="J1" s="10"/>
      <c r="K1" s="10"/>
      <c r="L1" s="10"/>
      <c r="M1" s="11"/>
      <c r="N1" s="12"/>
      <c r="O1" s="12"/>
      <c r="P1" s="12"/>
      <c r="Q1" s="10"/>
      <c r="R1" s="10"/>
      <c r="S1" s="10"/>
      <c r="T1" s="10"/>
      <c r="U1" s="10"/>
      <c r="V1" s="10"/>
      <c r="W1" s="10"/>
      <c r="X1" s="10"/>
      <c r="Y1" s="10"/>
      <c r="Z1" s="13"/>
      <c r="AA1" s="14"/>
      <c r="AB1" s="10"/>
    </row>
    <row r="2" spans="1:28" s="4" customFormat="1" ht="31.5" customHeight="1">
      <c r="A2" s="58" t="s">
        <v>4</v>
      </c>
      <c r="B2" s="59"/>
      <c r="C2" s="59"/>
      <c r="D2" s="59"/>
      <c r="E2" s="59"/>
      <c r="F2" s="19" t="s">
        <v>0</v>
      </c>
      <c r="G2" s="20"/>
      <c r="H2" s="20"/>
      <c r="I2" s="60" t="s">
        <v>10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1"/>
      <c r="AA2" s="67" t="s">
        <v>7</v>
      </c>
      <c r="AB2" s="22"/>
    </row>
    <row r="3" spans="1:28" s="2" customFormat="1" ht="94.5" customHeight="1">
      <c r="A3" s="23" t="s">
        <v>1</v>
      </c>
      <c r="B3" s="23" t="s">
        <v>20</v>
      </c>
      <c r="C3" s="24" t="s">
        <v>319</v>
      </c>
      <c r="D3" s="24" t="s">
        <v>5</v>
      </c>
      <c r="E3" s="24" t="s">
        <v>6</v>
      </c>
      <c r="F3" s="25" t="s">
        <v>11</v>
      </c>
      <c r="G3" s="26"/>
      <c r="H3" s="27" t="s">
        <v>8</v>
      </c>
      <c r="I3" s="25" t="s">
        <v>12</v>
      </c>
      <c r="J3" s="23" t="s">
        <v>2</v>
      </c>
      <c r="K3" s="23" t="s">
        <v>482</v>
      </c>
      <c r="L3" s="24" t="s">
        <v>2</v>
      </c>
      <c r="M3" s="28" t="s">
        <v>13</v>
      </c>
      <c r="N3" s="29" t="s">
        <v>2</v>
      </c>
      <c r="O3" s="28" t="s">
        <v>14</v>
      </c>
      <c r="P3" s="28" t="s">
        <v>2</v>
      </c>
      <c r="Q3" s="23" t="s">
        <v>15</v>
      </c>
      <c r="R3" s="23" t="s">
        <v>2</v>
      </c>
      <c r="S3" s="23" t="s">
        <v>16</v>
      </c>
      <c r="T3" s="23" t="s">
        <v>2</v>
      </c>
      <c r="U3" s="23" t="s">
        <v>17</v>
      </c>
      <c r="V3" s="23" t="s">
        <v>2</v>
      </c>
      <c r="W3" s="23" t="s">
        <v>18</v>
      </c>
      <c r="X3" s="23" t="s">
        <v>19</v>
      </c>
      <c r="Y3" s="23" t="s">
        <v>21</v>
      </c>
      <c r="Z3" s="24" t="s">
        <v>22</v>
      </c>
      <c r="AA3" s="68"/>
      <c r="AB3" s="31" t="s">
        <v>317</v>
      </c>
    </row>
    <row r="4" spans="1:28" ht="18" customHeight="1">
      <c r="A4" s="32">
        <v>1</v>
      </c>
      <c r="B4" s="23" t="s">
        <v>240</v>
      </c>
      <c r="C4" s="23" t="s">
        <v>446</v>
      </c>
      <c r="D4" s="33" t="s">
        <v>241</v>
      </c>
      <c r="E4" s="33" t="s">
        <v>242</v>
      </c>
      <c r="F4" s="34" t="s">
        <v>3</v>
      </c>
      <c r="G4" s="35" t="str">
        <f aca="true" t="shared" si="0" ref="G4:G35">IF(F4="ΝΑΙ","ΟΚ","ΑΠΟΡΡΙΠΤΕΤΑΙ")</f>
        <v>ΟΚ</v>
      </c>
      <c r="H4" s="35" t="s">
        <v>3</v>
      </c>
      <c r="I4" s="36">
        <v>24</v>
      </c>
      <c r="J4" s="32">
        <f aca="true" t="shared" si="1" ref="J4:J35">I4*17</f>
        <v>408</v>
      </c>
      <c r="K4" s="32">
        <v>84</v>
      </c>
      <c r="L4" s="32">
        <f aca="true" t="shared" si="2" ref="L4:L35">K4*7</f>
        <v>588</v>
      </c>
      <c r="M4" s="37">
        <v>2</v>
      </c>
      <c r="N4" s="38">
        <f aca="true" t="shared" si="3" ref="N4:N35">M4*60</f>
        <v>120</v>
      </c>
      <c r="O4" s="38"/>
      <c r="P4" s="38">
        <f aca="true" t="shared" si="4" ref="P4:P35">O4*120</f>
        <v>0</v>
      </c>
      <c r="Q4" s="32"/>
      <c r="R4" s="32">
        <f aca="true" t="shared" si="5" ref="R4:R35">IF(Q4="ΝΑΙ",170,0)</f>
        <v>0</v>
      </c>
      <c r="S4" s="32"/>
      <c r="T4" s="32">
        <f aca="true" t="shared" si="6" ref="T4:T35">IF(S4="ΝΑΙ",120,0)</f>
        <v>0</v>
      </c>
      <c r="U4" s="32"/>
      <c r="V4" s="32">
        <f aca="true" t="shared" si="7" ref="V4:V35">U4*20</f>
        <v>0</v>
      </c>
      <c r="W4" s="32">
        <v>1964</v>
      </c>
      <c r="X4" s="32">
        <f aca="true" t="shared" si="8" ref="X4:X35">2018-W4</f>
        <v>54</v>
      </c>
      <c r="Y4" s="32">
        <f aca="true" t="shared" si="9" ref="Y4:Y35">IF(AND(X4&gt;24,X4&lt;40),50,0)</f>
        <v>0</v>
      </c>
      <c r="Z4" s="39">
        <f aca="true" t="shared" si="10" ref="Z4:Z35">IF(AND(X4&gt;=40,X4&lt;=100),75,0)</f>
        <v>75</v>
      </c>
      <c r="AA4" s="40">
        <f aca="true" t="shared" si="11" ref="AA4:AA35">J4+L4+N4+P4+R4+T4+V4+Y4+Z4</f>
        <v>1191</v>
      </c>
      <c r="AB4" s="32" t="s">
        <v>8</v>
      </c>
    </row>
    <row r="5" spans="1:28" ht="18" customHeight="1">
      <c r="A5" s="32">
        <v>2</v>
      </c>
      <c r="B5" s="23" t="s">
        <v>121</v>
      </c>
      <c r="C5" s="23" t="s">
        <v>393</v>
      </c>
      <c r="D5" s="33" t="s">
        <v>122</v>
      </c>
      <c r="E5" s="33" t="s">
        <v>28</v>
      </c>
      <c r="F5" s="34" t="s">
        <v>3</v>
      </c>
      <c r="G5" s="35" t="str">
        <f t="shared" si="0"/>
        <v>ΟΚ</v>
      </c>
      <c r="H5" s="35" t="s">
        <v>3</v>
      </c>
      <c r="I5" s="36">
        <v>24</v>
      </c>
      <c r="J5" s="32">
        <f t="shared" si="1"/>
        <v>408</v>
      </c>
      <c r="K5" s="32">
        <v>84</v>
      </c>
      <c r="L5" s="32">
        <f t="shared" si="2"/>
        <v>588</v>
      </c>
      <c r="M5" s="37">
        <v>1</v>
      </c>
      <c r="N5" s="38">
        <f t="shared" si="3"/>
        <v>60</v>
      </c>
      <c r="O5" s="38"/>
      <c r="P5" s="38">
        <f t="shared" si="4"/>
        <v>0</v>
      </c>
      <c r="Q5" s="32"/>
      <c r="R5" s="32">
        <f t="shared" si="5"/>
        <v>0</v>
      </c>
      <c r="S5" s="32"/>
      <c r="T5" s="32">
        <f t="shared" si="6"/>
        <v>0</v>
      </c>
      <c r="U5" s="32"/>
      <c r="V5" s="32">
        <f t="shared" si="7"/>
        <v>0</v>
      </c>
      <c r="W5" s="32">
        <v>1979</v>
      </c>
      <c r="X5" s="32">
        <f t="shared" si="8"/>
        <v>39</v>
      </c>
      <c r="Y5" s="32">
        <f t="shared" si="9"/>
        <v>50</v>
      </c>
      <c r="Z5" s="39">
        <f t="shared" si="10"/>
        <v>0</v>
      </c>
      <c r="AA5" s="40">
        <f t="shared" si="11"/>
        <v>1106</v>
      </c>
      <c r="AB5" s="32" t="s">
        <v>8</v>
      </c>
    </row>
    <row r="6" spans="1:28" ht="18" customHeight="1">
      <c r="A6" s="32">
        <v>3</v>
      </c>
      <c r="B6" s="23" t="s">
        <v>72</v>
      </c>
      <c r="C6" s="23" t="s">
        <v>373</v>
      </c>
      <c r="D6" s="33" t="s">
        <v>73</v>
      </c>
      <c r="E6" s="33" t="s">
        <v>74</v>
      </c>
      <c r="F6" s="34" t="s">
        <v>3</v>
      </c>
      <c r="G6" s="35" t="str">
        <f t="shared" si="0"/>
        <v>ΟΚ</v>
      </c>
      <c r="H6" s="35" t="s">
        <v>3</v>
      </c>
      <c r="I6" s="36">
        <v>24</v>
      </c>
      <c r="J6" s="32">
        <f t="shared" si="1"/>
        <v>408</v>
      </c>
      <c r="K6" s="32">
        <v>84</v>
      </c>
      <c r="L6" s="32">
        <f t="shared" si="2"/>
        <v>588</v>
      </c>
      <c r="M6" s="37"/>
      <c r="N6" s="38">
        <f t="shared" si="3"/>
        <v>0</v>
      </c>
      <c r="O6" s="38"/>
      <c r="P6" s="38">
        <f t="shared" si="4"/>
        <v>0</v>
      </c>
      <c r="Q6" s="32"/>
      <c r="R6" s="32">
        <f t="shared" si="5"/>
        <v>0</v>
      </c>
      <c r="S6" s="32"/>
      <c r="T6" s="32">
        <f t="shared" si="6"/>
        <v>0</v>
      </c>
      <c r="U6" s="32"/>
      <c r="V6" s="32">
        <f t="shared" si="7"/>
        <v>0</v>
      </c>
      <c r="W6" s="32">
        <v>1963</v>
      </c>
      <c r="X6" s="32">
        <f t="shared" si="8"/>
        <v>55</v>
      </c>
      <c r="Y6" s="32">
        <f t="shared" si="9"/>
        <v>0</v>
      </c>
      <c r="Z6" s="39">
        <f t="shared" si="10"/>
        <v>75</v>
      </c>
      <c r="AA6" s="40">
        <f t="shared" si="11"/>
        <v>1071</v>
      </c>
      <c r="AB6" s="32" t="s">
        <v>8</v>
      </c>
    </row>
    <row r="7" spans="1:28" ht="18" customHeight="1">
      <c r="A7" s="32">
        <v>4</v>
      </c>
      <c r="B7" s="23" t="s">
        <v>247</v>
      </c>
      <c r="C7" s="23" t="s">
        <v>449</v>
      </c>
      <c r="D7" s="33" t="s">
        <v>248</v>
      </c>
      <c r="E7" s="33" t="s">
        <v>249</v>
      </c>
      <c r="F7" s="34" t="s">
        <v>3</v>
      </c>
      <c r="G7" s="35" t="str">
        <f t="shared" si="0"/>
        <v>ΟΚ</v>
      </c>
      <c r="H7" s="35" t="s">
        <v>3</v>
      </c>
      <c r="I7" s="36">
        <v>24</v>
      </c>
      <c r="J7" s="32">
        <f t="shared" si="1"/>
        <v>408</v>
      </c>
      <c r="K7" s="32">
        <v>46</v>
      </c>
      <c r="L7" s="32">
        <f t="shared" si="2"/>
        <v>322</v>
      </c>
      <c r="M7" s="37"/>
      <c r="N7" s="38">
        <f t="shared" si="3"/>
        <v>0</v>
      </c>
      <c r="O7" s="38"/>
      <c r="P7" s="38">
        <f t="shared" si="4"/>
        <v>0</v>
      </c>
      <c r="Q7" s="32" t="s">
        <v>3</v>
      </c>
      <c r="R7" s="32">
        <f t="shared" si="5"/>
        <v>170</v>
      </c>
      <c r="S7" s="32"/>
      <c r="T7" s="32">
        <f t="shared" si="6"/>
        <v>0</v>
      </c>
      <c r="U7" s="32"/>
      <c r="V7" s="32">
        <f t="shared" si="7"/>
        <v>0</v>
      </c>
      <c r="W7" s="32">
        <v>1989</v>
      </c>
      <c r="X7" s="32">
        <f t="shared" si="8"/>
        <v>29</v>
      </c>
      <c r="Y7" s="32">
        <f t="shared" si="9"/>
        <v>50</v>
      </c>
      <c r="Z7" s="39">
        <f t="shared" si="10"/>
        <v>0</v>
      </c>
      <c r="AA7" s="40">
        <f t="shared" si="11"/>
        <v>950</v>
      </c>
      <c r="AB7" s="32" t="s">
        <v>8</v>
      </c>
    </row>
    <row r="8" spans="1:28" ht="18" customHeight="1">
      <c r="A8" s="32">
        <v>5</v>
      </c>
      <c r="B8" s="23" t="s">
        <v>90</v>
      </c>
      <c r="C8" s="23" t="s">
        <v>381</v>
      </c>
      <c r="D8" s="33" t="s">
        <v>91</v>
      </c>
      <c r="E8" s="33" t="s">
        <v>65</v>
      </c>
      <c r="F8" s="34" t="s">
        <v>3</v>
      </c>
      <c r="G8" s="35" t="str">
        <f t="shared" si="0"/>
        <v>ΟΚ</v>
      </c>
      <c r="H8" s="35" t="s">
        <v>3</v>
      </c>
      <c r="I8" s="36"/>
      <c r="J8" s="32">
        <f t="shared" si="1"/>
        <v>0</v>
      </c>
      <c r="K8" s="32">
        <v>84</v>
      </c>
      <c r="L8" s="32">
        <f t="shared" si="2"/>
        <v>588</v>
      </c>
      <c r="M8" s="37">
        <v>1</v>
      </c>
      <c r="N8" s="38">
        <f t="shared" si="3"/>
        <v>60</v>
      </c>
      <c r="O8" s="38"/>
      <c r="P8" s="38">
        <f t="shared" si="4"/>
        <v>0</v>
      </c>
      <c r="Q8" s="32" t="s">
        <v>3</v>
      </c>
      <c r="R8" s="32">
        <f t="shared" si="5"/>
        <v>170</v>
      </c>
      <c r="S8" s="32"/>
      <c r="T8" s="32">
        <f t="shared" si="6"/>
        <v>0</v>
      </c>
      <c r="U8" s="32"/>
      <c r="V8" s="32">
        <f t="shared" si="7"/>
        <v>0</v>
      </c>
      <c r="W8" s="32">
        <v>1966</v>
      </c>
      <c r="X8" s="32">
        <f t="shared" si="8"/>
        <v>52</v>
      </c>
      <c r="Y8" s="32">
        <f t="shared" si="9"/>
        <v>0</v>
      </c>
      <c r="Z8" s="39">
        <f t="shared" si="10"/>
        <v>75</v>
      </c>
      <c r="AA8" s="40">
        <f t="shared" si="11"/>
        <v>893</v>
      </c>
      <c r="AB8" s="32" t="s">
        <v>8</v>
      </c>
    </row>
    <row r="9" spans="1:28" ht="18" customHeight="1">
      <c r="A9" s="32">
        <v>6</v>
      </c>
      <c r="B9" s="23" t="s">
        <v>69</v>
      </c>
      <c r="C9" s="23" t="s">
        <v>372</v>
      </c>
      <c r="D9" s="33" t="s">
        <v>70</v>
      </c>
      <c r="E9" s="33" t="s">
        <v>71</v>
      </c>
      <c r="F9" s="34" t="s">
        <v>3</v>
      </c>
      <c r="G9" s="35" t="str">
        <f t="shared" si="0"/>
        <v>ΟΚ</v>
      </c>
      <c r="H9" s="35" t="s">
        <v>3</v>
      </c>
      <c r="I9" s="36"/>
      <c r="J9" s="32">
        <f t="shared" si="1"/>
        <v>0</v>
      </c>
      <c r="K9" s="32">
        <v>68</v>
      </c>
      <c r="L9" s="32">
        <f t="shared" si="2"/>
        <v>476</v>
      </c>
      <c r="M9" s="37"/>
      <c r="N9" s="38">
        <f t="shared" si="3"/>
        <v>0</v>
      </c>
      <c r="O9" s="38"/>
      <c r="P9" s="38">
        <f t="shared" si="4"/>
        <v>0</v>
      </c>
      <c r="Q9" s="32" t="s">
        <v>3</v>
      </c>
      <c r="R9" s="32">
        <f t="shared" si="5"/>
        <v>170</v>
      </c>
      <c r="S9" s="32"/>
      <c r="T9" s="32">
        <f t="shared" si="6"/>
        <v>0</v>
      </c>
      <c r="U9" s="32"/>
      <c r="V9" s="32">
        <f t="shared" si="7"/>
        <v>0</v>
      </c>
      <c r="W9" s="32">
        <v>1983</v>
      </c>
      <c r="X9" s="32">
        <f t="shared" si="8"/>
        <v>35</v>
      </c>
      <c r="Y9" s="32">
        <f t="shared" si="9"/>
        <v>50</v>
      </c>
      <c r="Z9" s="39">
        <f t="shared" si="10"/>
        <v>0</v>
      </c>
      <c r="AA9" s="40">
        <f t="shared" si="11"/>
        <v>696</v>
      </c>
      <c r="AB9" s="32" t="s">
        <v>8</v>
      </c>
    </row>
    <row r="10" spans="1:28" ht="18" customHeight="1">
      <c r="A10" s="32">
        <v>7</v>
      </c>
      <c r="B10" s="23" t="s">
        <v>229</v>
      </c>
      <c r="C10" s="23" t="s">
        <v>441</v>
      </c>
      <c r="D10" s="33" t="s">
        <v>230</v>
      </c>
      <c r="E10" s="33" t="s">
        <v>231</v>
      </c>
      <c r="F10" s="34" t="s">
        <v>3</v>
      </c>
      <c r="G10" s="35" t="str">
        <f t="shared" si="0"/>
        <v>ΟΚ</v>
      </c>
      <c r="H10" s="35" t="s">
        <v>3</v>
      </c>
      <c r="I10" s="36"/>
      <c r="J10" s="32">
        <f t="shared" si="1"/>
        <v>0</v>
      </c>
      <c r="K10" s="32">
        <v>45</v>
      </c>
      <c r="L10" s="32">
        <f t="shared" si="2"/>
        <v>315</v>
      </c>
      <c r="M10" s="37"/>
      <c r="N10" s="38">
        <f t="shared" si="3"/>
        <v>0</v>
      </c>
      <c r="O10" s="38"/>
      <c r="P10" s="38">
        <f t="shared" si="4"/>
        <v>0</v>
      </c>
      <c r="Q10" s="32"/>
      <c r="R10" s="32">
        <f t="shared" si="5"/>
        <v>0</v>
      </c>
      <c r="S10" s="32"/>
      <c r="T10" s="32">
        <f t="shared" si="6"/>
        <v>0</v>
      </c>
      <c r="U10" s="32"/>
      <c r="V10" s="32">
        <f t="shared" si="7"/>
        <v>0</v>
      </c>
      <c r="W10" s="32">
        <v>1990</v>
      </c>
      <c r="X10" s="32">
        <f t="shared" si="8"/>
        <v>28</v>
      </c>
      <c r="Y10" s="32">
        <f t="shared" si="9"/>
        <v>50</v>
      </c>
      <c r="Z10" s="39">
        <f t="shared" si="10"/>
        <v>0</v>
      </c>
      <c r="AA10" s="40">
        <f t="shared" si="11"/>
        <v>365</v>
      </c>
      <c r="AB10" s="32" t="s">
        <v>8</v>
      </c>
    </row>
    <row r="11" spans="1:28" ht="18" customHeight="1">
      <c r="A11" s="32">
        <v>7</v>
      </c>
      <c r="B11" s="23" t="s">
        <v>78</v>
      </c>
      <c r="C11" s="23" t="s">
        <v>375</v>
      </c>
      <c r="D11" s="33" t="s">
        <v>79</v>
      </c>
      <c r="E11" s="33" t="s">
        <v>33</v>
      </c>
      <c r="F11" s="34" t="s">
        <v>3</v>
      </c>
      <c r="G11" s="35" t="str">
        <f t="shared" si="0"/>
        <v>ΟΚ</v>
      </c>
      <c r="H11" s="35" t="s">
        <v>3</v>
      </c>
      <c r="I11" s="36"/>
      <c r="J11" s="32">
        <f t="shared" si="1"/>
        <v>0</v>
      </c>
      <c r="K11" s="32"/>
      <c r="L11" s="32">
        <f t="shared" si="2"/>
        <v>0</v>
      </c>
      <c r="M11" s="37">
        <v>1</v>
      </c>
      <c r="N11" s="38">
        <f t="shared" si="3"/>
        <v>60</v>
      </c>
      <c r="O11" s="38"/>
      <c r="P11" s="38">
        <f t="shared" si="4"/>
        <v>0</v>
      </c>
      <c r="Q11" s="32" t="s">
        <v>3</v>
      </c>
      <c r="R11" s="32">
        <f t="shared" si="5"/>
        <v>170</v>
      </c>
      <c r="S11" s="32"/>
      <c r="T11" s="32">
        <f t="shared" si="6"/>
        <v>0</v>
      </c>
      <c r="U11" s="32"/>
      <c r="V11" s="32">
        <f t="shared" si="7"/>
        <v>0</v>
      </c>
      <c r="W11" s="32">
        <v>1968</v>
      </c>
      <c r="X11" s="32">
        <f t="shared" si="8"/>
        <v>50</v>
      </c>
      <c r="Y11" s="32">
        <f t="shared" si="9"/>
        <v>0</v>
      </c>
      <c r="Z11" s="39">
        <f t="shared" si="10"/>
        <v>75</v>
      </c>
      <c r="AA11" s="40">
        <f t="shared" si="11"/>
        <v>305</v>
      </c>
      <c r="AB11" s="32" t="s">
        <v>8</v>
      </c>
    </row>
    <row r="12" spans="1:28" ht="18" customHeight="1">
      <c r="A12" s="32">
        <v>8</v>
      </c>
      <c r="B12" s="23" t="s">
        <v>224</v>
      </c>
      <c r="C12" s="23" t="s">
        <v>438</v>
      </c>
      <c r="D12" s="33" t="s">
        <v>225</v>
      </c>
      <c r="E12" s="33" t="s">
        <v>59</v>
      </c>
      <c r="F12" s="34" t="s">
        <v>3</v>
      </c>
      <c r="G12" s="35" t="str">
        <f t="shared" si="0"/>
        <v>ΟΚ</v>
      </c>
      <c r="H12" s="35" t="s">
        <v>3</v>
      </c>
      <c r="I12" s="36"/>
      <c r="J12" s="32">
        <f t="shared" si="1"/>
        <v>0</v>
      </c>
      <c r="K12" s="32"/>
      <c r="L12" s="32">
        <f t="shared" si="2"/>
        <v>0</v>
      </c>
      <c r="M12" s="37"/>
      <c r="N12" s="38">
        <f t="shared" si="3"/>
        <v>0</v>
      </c>
      <c r="O12" s="38"/>
      <c r="P12" s="38">
        <f t="shared" si="4"/>
        <v>0</v>
      </c>
      <c r="Q12" s="32"/>
      <c r="R12" s="32">
        <f t="shared" si="5"/>
        <v>0</v>
      </c>
      <c r="S12" s="32"/>
      <c r="T12" s="32">
        <f t="shared" si="6"/>
        <v>0</v>
      </c>
      <c r="U12" s="32"/>
      <c r="V12" s="32">
        <f t="shared" si="7"/>
        <v>0</v>
      </c>
      <c r="W12" s="32">
        <v>1960</v>
      </c>
      <c r="X12" s="32">
        <f t="shared" si="8"/>
        <v>58</v>
      </c>
      <c r="Y12" s="32">
        <f t="shared" si="9"/>
        <v>0</v>
      </c>
      <c r="Z12" s="39">
        <f t="shared" si="10"/>
        <v>75</v>
      </c>
      <c r="AA12" s="40">
        <f t="shared" si="11"/>
        <v>75</v>
      </c>
      <c r="AB12" s="32" t="s">
        <v>8</v>
      </c>
    </row>
    <row r="13" spans="1:28" ht="18" customHeight="1">
      <c r="A13" s="32">
        <v>9</v>
      </c>
      <c r="B13" s="23" t="s">
        <v>106</v>
      </c>
      <c r="C13" s="23" t="s">
        <v>387</v>
      </c>
      <c r="D13" s="33" t="s">
        <v>107</v>
      </c>
      <c r="E13" s="33" t="s">
        <v>59</v>
      </c>
      <c r="F13" s="34" t="s">
        <v>3</v>
      </c>
      <c r="G13" s="35" t="str">
        <f t="shared" si="0"/>
        <v>ΟΚ</v>
      </c>
      <c r="H13" s="35" t="s">
        <v>3</v>
      </c>
      <c r="I13" s="36"/>
      <c r="J13" s="32">
        <f t="shared" si="1"/>
        <v>0</v>
      </c>
      <c r="K13" s="32"/>
      <c r="L13" s="32">
        <f t="shared" si="2"/>
        <v>0</v>
      </c>
      <c r="M13" s="37"/>
      <c r="N13" s="38">
        <f t="shared" si="3"/>
        <v>0</v>
      </c>
      <c r="O13" s="38"/>
      <c r="P13" s="38">
        <f t="shared" si="4"/>
        <v>0</v>
      </c>
      <c r="Q13" s="32"/>
      <c r="R13" s="32">
        <f t="shared" si="5"/>
        <v>0</v>
      </c>
      <c r="S13" s="32"/>
      <c r="T13" s="32">
        <f t="shared" si="6"/>
        <v>0</v>
      </c>
      <c r="U13" s="32"/>
      <c r="V13" s="32">
        <f t="shared" si="7"/>
        <v>0</v>
      </c>
      <c r="W13" s="32">
        <v>1981</v>
      </c>
      <c r="X13" s="32">
        <f t="shared" si="8"/>
        <v>37</v>
      </c>
      <c r="Y13" s="32">
        <f t="shared" si="9"/>
        <v>50</v>
      </c>
      <c r="Z13" s="39">
        <f t="shared" si="10"/>
        <v>0</v>
      </c>
      <c r="AA13" s="40">
        <f t="shared" si="11"/>
        <v>50</v>
      </c>
      <c r="AB13" s="32" t="s">
        <v>8</v>
      </c>
    </row>
    <row r="14" spans="1:37" ht="18" customHeight="1">
      <c r="A14" s="32">
        <v>11</v>
      </c>
      <c r="B14" s="23" t="s">
        <v>161</v>
      </c>
      <c r="C14" s="23" t="s">
        <v>407</v>
      </c>
      <c r="D14" s="33" t="s">
        <v>162</v>
      </c>
      <c r="E14" s="33" t="s">
        <v>86</v>
      </c>
      <c r="F14" s="34" t="s">
        <v>3</v>
      </c>
      <c r="G14" s="35" t="str">
        <f t="shared" si="0"/>
        <v>ΟΚ</v>
      </c>
      <c r="H14" s="35"/>
      <c r="I14" s="36">
        <v>24</v>
      </c>
      <c r="J14" s="32">
        <f t="shared" si="1"/>
        <v>408</v>
      </c>
      <c r="K14" s="32">
        <v>84</v>
      </c>
      <c r="L14" s="32">
        <f t="shared" si="2"/>
        <v>588</v>
      </c>
      <c r="M14" s="37">
        <v>1</v>
      </c>
      <c r="N14" s="38">
        <f t="shared" si="3"/>
        <v>60</v>
      </c>
      <c r="O14" s="38"/>
      <c r="P14" s="38">
        <f t="shared" si="4"/>
        <v>0</v>
      </c>
      <c r="Q14" s="32"/>
      <c r="R14" s="32">
        <f t="shared" si="5"/>
        <v>0</v>
      </c>
      <c r="S14" s="32"/>
      <c r="T14" s="32">
        <f t="shared" si="6"/>
        <v>0</v>
      </c>
      <c r="U14" s="32"/>
      <c r="V14" s="32">
        <f t="shared" si="7"/>
        <v>0</v>
      </c>
      <c r="W14" s="32">
        <v>1965</v>
      </c>
      <c r="X14" s="32">
        <f t="shared" si="8"/>
        <v>53</v>
      </c>
      <c r="Y14" s="32">
        <f t="shared" si="9"/>
        <v>0</v>
      </c>
      <c r="Z14" s="39">
        <f t="shared" si="10"/>
        <v>75</v>
      </c>
      <c r="AA14" s="40">
        <f t="shared" si="11"/>
        <v>1131</v>
      </c>
      <c r="AB14" s="32"/>
      <c r="AK14" s="1" t="s">
        <v>9</v>
      </c>
    </row>
    <row r="15" spans="1:28" ht="18" customHeight="1">
      <c r="A15" s="32">
        <v>12</v>
      </c>
      <c r="B15" s="42" t="s">
        <v>427</v>
      </c>
      <c r="C15" s="42" t="s">
        <v>426</v>
      </c>
      <c r="D15" s="43" t="s">
        <v>197</v>
      </c>
      <c r="E15" s="43" t="s">
        <v>86</v>
      </c>
      <c r="F15" s="44" t="s">
        <v>3</v>
      </c>
      <c r="G15" s="45" t="str">
        <f t="shared" si="0"/>
        <v>ΟΚ</v>
      </c>
      <c r="H15" s="45"/>
      <c r="I15" s="46"/>
      <c r="J15" s="47">
        <f t="shared" si="1"/>
        <v>0</v>
      </c>
      <c r="K15" s="47">
        <v>84</v>
      </c>
      <c r="L15" s="47">
        <f t="shared" si="2"/>
        <v>588</v>
      </c>
      <c r="M15" s="44"/>
      <c r="N15" s="47">
        <f t="shared" si="3"/>
        <v>0</v>
      </c>
      <c r="O15" s="47">
        <v>3</v>
      </c>
      <c r="P15" s="47">
        <f t="shared" si="4"/>
        <v>360</v>
      </c>
      <c r="Q15" s="47"/>
      <c r="R15" s="47">
        <f t="shared" si="5"/>
        <v>0</v>
      </c>
      <c r="S15" s="47"/>
      <c r="T15" s="47">
        <f t="shared" si="6"/>
        <v>0</v>
      </c>
      <c r="U15" s="47">
        <v>2</v>
      </c>
      <c r="V15" s="47">
        <f t="shared" si="7"/>
        <v>40</v>
      </c>
      <c r="W15" s="47">
        <v>1978</v>
      </c>
      <c r="X15" s="47">
        <f t="shared" si="8"/>
        <v>40</v>
      </c>
      <c r="Y15" s="47">
        <f t="shared" si="9"/>
        <v>0</v>
      </c>
      <c r="Z15" s="48">
        <f t="shared" si="10"/>
        <v>75</v>
      </c>
      <c r="AA15" s="49">
        <f t="shared" si="11"/>
        <v>1063</v>
      </c>
      <c r="AB15" s="47"/>
    </row>
    <row r="16" spans="1:28" ht="18" customHeight="1">
      <c r="A16" s="32">
        <v>13</v>
      </c>
      <c r="B16" s="23" t="s">
        <v>48</v>
      </c>
      <c r="C16" s="23" t="s">
        <v>365</v>
      </c>
      <c r="D16" s="33" t="s">
        <v>49</v>
      </c>
      <c r="E16" s="33" t="s">
        <v>50</v>
      </c>
      <c r="F16" s="34" t="s">
        <v>3</v>
      </c>
      <c r="G16" s="35" t="str">
        <f t="shared" si="0"/>
        <v>ΟΚ</v>
      </c>
      <c r="H16" s="35"/>
      <c r="I16" s="36">
        <v>22</v>
      </c>
      <c r="J16" s="32">
        <f t="shared" si="1"/>
        <v>374</v>
      </c>
      <c r="K16" s="32">
        <v>78</v>
      </c>
      <c r="L16" s="32">
        <f t="shared" si="2"/>
        <v>546</v>
      </c>
      <c r="M16" s="37">
        <v>1</v>
      </c>
      <c r="N16" s="38">
        <f t="shared" si="3"/>
        <v>60</v>
      </c>
      <c r="O16" s="38"/>
      <c r="P16" s="38">
        <f t="shared" si="4"/>
        <v>0</v>
      </c>
      <c r="Q16" s="32"/>
      <c r="R16" s="32">
        <f t="shared" si="5"/>
        <v>0</v>
      </c>
      <c r="S16" s="32"/>
      <c r="T16" s="32">
        <f t="shared" si="6"/>
        <v>0</v>
      </c>
      <c r="U16" s="32"/>
      <c r="V16" s="32">
        <f t="shared" si="7"/>
        <v>0</v>
      </c>
      <c r="W16" s="32">
        <v>1970</v>
      </c>
      <c r="X16" s="32">
        <f t="shared" si="8"/>
        <v>48</v>
      </c>
      <c r="Y16" s="32">
        <f t="shared" si="9"/>
        <v>0</v>
      </c>
      <c r="Z16" s="39">
        <f t="shared" si="10"/>
        <v>75</v>
      </c>
      <c r="AA16" s="40">
        <f t="shared" si="11"/>
        <v>1055</v>
      </c>
      <c r="AB16" s="32"/>
    </row>
    <row r="17" spans="1:28" s="6" customFormat="1" ht="18" customHeight="1">
      <c r="A17" s="32">
        <v>14</v>
      </c>
      <c r="B17" s="23" t="s">
        <v>268</v>
      </c>
      <c r="C17" s="23" t="s">
        <v>459</v>
      </c>
      <c r="D17" s="33" t="s">
        <v>269</v>
      </c>
      <c r="E17" s="33" t="s">
        <v>270</v>
      </c>
      <c r="F17" s="34" t="s">
        <v>3</v>
      </c>
      <c r="G17" s="35" t="str">
        <f t="shared" si="0"/>
        <v>ΟΚ</v>
      </c>
      <c r="H17" s="35"/>
      <c r="I17" s="36"/>
      <c r="J17" s="32">
        <f t="shared" si="1"/>
        <v>0</v>
      </c>
      <c r="K17" s="32">
        <v>84</v>
      </c>
      <c r="L17" s="32">
        <f t="shared" si="2"/>
        <v>588</v>
      </c>
      <c r="M17" s="37">
        <v>2</v>
      </c>
      <c r="N17" s="38">
        <f t="shared" si="3"/>
        <v>120</v>
      </c>
      <c r="O17" s="38"/>
      <c r="P17" s="38">
        <f t="shared" si="4"/>
        <v>0</v>
      </c>
      <c r="Q17" s="32" t="s">
        <v>3</v>
      </c>
      <c r="R17" s="32">
        <f t="shared" si="5"/>
        <v>170</v>
      </c>
      <c r="S17" s="32"/>
      <c r="T17" s="32">
        <f t="shared" si="6"/>
        <v>0</v>
      </c>
      <c r="U17" s="32"/>
      <c r="V17" s="32">
        <f t="shared" si="7"/>
        <v>0</v>
      </c>
      <c r="W17" s="32">
        <v>1978</v>
      </c>
      <c r="X17" s="32">
        <f t="shared" si="8"/>
        <v>40</v>
      </c>
      <c r="Y17" s="32">
        <f t="shared" si="9"/>
        <v>0</v>
      </c>
      <c r="Z17" s="39">
        <f t="shared" si="10"/>
        <v>75</v>
      </c>
      <c r="AA17" s="40">
        <f t="shared" si="11"/>
        <v>953</v>
      </c>
      <c r="AB17" s="32"/>
    </row>
    <row r="18" spans="1:28" s="6" customFormat="1" ht="18" customHeight="1">
      <c r="A18" s="32">
        <v>14</v>
      </c>
      <c r="B18" s="23" t="s">
        <v>310</v>
      </c>
      <c r="C18" s="23" t="s">
        <v>476</v>
      </c>
      <c r="D18" s="33" t="s">
        <v>311</v>
      </c>
      <c r="E18" s="33" t="s">
        <v>312</v>
      </c>
      <c r="F18" s="34" t="s">
        <v>3</v>
      </c>
      <c r="G18" s="35" t="str">
        <f t="shared" si="0"/>
        <v>ΟΚ</v>
      </c>
      <c r="H18" s="35"/>
      <c r="I18" s="36"/>
      <c r="J18" s="32">
        <f t="shared" si="1"/>
        <v>0</v>
      </c>
      <c r="K18" s="32">
        <v>84</v>
      </c>
      <c r="L18" s="32">
        <f t="shared" si="2"/>
        <v>588</v>
      </c>
      <c r="M18" s="37">
        <v>2</v>
      </c>
      <c r="N18" s="38">
        <f t="shared" si="3"/>
        <v>120</v>
      </c>
      <c r="O18" s="38"/>
      <c r="P18" s="38">
        <f t="shared" si="4"/>
        <v>0</v>
      </c>
      <c r="Q18" s="32" t="s">
        <v>3</v>
      </c>
      <c r="R18" s="32">
        <f t="shared" si="5"/>
        <v>170</v>
      </c>
      <c r="S18" s="32"/>
      <c r="T18" s="32">
        <f t="shared" si="6"/>
        <v>0</v>
      </c>
      <c r="U18" s="32"/>
      <c r="V18" s="32">
        <f t="shared" si="7"/>
        <v>0</v>
      </c>
      <c r="W18" s="32">
        <v>1966</v>
      </c>
      <c r="X18" s="32">
        <f t="shared" si="8"/>
        <v>52</v>
      </c>
      <c r="Y18" s="32">
        <f t="shared" si="9"/>
        <v>0</v>
      </c>
      <c r="Z18" s="39">
        <f t="shared" si="10"/>
        <v>75</v>
      </c>
      <c r="AA18" s="40">
        <f t="shared" si="11"/>
        <v>953</v>
      </c>
      <c r="AB18" s="32"/>
    </row>
    <row r="19" spans="1:28" ht="18" customHeight="1">
      <c r="A19" s="32">
        <v>15</v>
      </c>
      <c r="B19" s="23" t="s">
        <v>216</v>
      </c>
      <c r="C19" s="23" t="s">
        <v>435</v>
      </c>
      <c r="D19" s="33" t="s">
        <v>217</v>
      </c>
      <c r="E19" s="33" t="s">
        <v>25</v>
      </c>
      <c r="F19" s="34" t="s">
        <v>3</v>
      </c>
      <c r="G19" s="35" t="str">
        <f t="shared" si="0"/>
        <v>ΟΚ</v>
      </c>
      <c r="H19" s="35"/>
      <c r="I19" s="36"/>
      <c r="J19" s="32">
        <f t="shared" si="1"/>
        <v>0</v>
      </c>
      <c r="K19" s="32">
        <v>84</v>
      </c>
      <c r="L19" s="32">
        <f t="shared" si="2"/>
        <v>588</v>
      </c>
      <c r="M19" s="37">
        <v>2</v>
      </c>
      <c r="N19" s="38">
        <f t="shared" si="3"/>
        <v>120</v>
      </c>
      <c r="O19" s="38"/>
      <c r="P19" s="38">
        <f t="shared" si="4"/>
        <v>0</v>
      </c>
      <c r="Q19" s="32"/>
      <c r="R19" s="32">
        <f t="shared" si="5"/>
        <v>0</v>
      </c>
      <c r="S19" s="32"/>
      <c r="T19" s="32">
        <f t="shared" si="6"/>
        <v>0</v>
      </c>
      <c r="U19" s="32">
        <v>8</v>
      </c>
      <c r="V19" s="32">
        <f t="shared" si="7"/>
        <v>160</v>
      </c>
      <c r="W19" s="32">
        <v>1971</v>
      </c>
      <c r="X19" s="32">
        <f t="shared" si="8"/>
        <v>47</v>
      </c>
      <c r="Y19" s="32">
        <f t="shared" si="9"/>
        <v>0</v>
      </c>
      <c r="Z19" s="39">
        <f t="shared" si="10"/>
        <v>75</v>
      </c>
      <c r="AA19" s="40">
        <f t="shared" si="11"/>
        <v>943</v>
      </c>
      <c r="AB19" s="32"/>
    </row>
    <row r="20" spans="1:28" ht="18" customHeight="1">
      <c r="A20" s="32">
        <v>17</v>
      </c>
      <c r="B20" s="23" t="s">
        <v>54</v>
      </c>
      <c r="C20" s="23" t="s">
        <v>367</v>
      </c>
      <c r="D20" s="33" t="s">
        <v>55</v>
      </c>
      <c r="E20" s="33" t="s">
        <v>56</v>
      </c>
      <c r="F20" s="34" t="s">
        <v>3</v>
      </c>
      <c r="G20" s="35" t="str">
        <f t="shared" si="0"/>
        <v>ΟΚ</v>
      </c>
      <c r="H20" s="35"/>
      <c r="I20" s="36"/>
      <c r="J20" s="32">
        <f t="shared" si="1"/>
        <v>0</v>
      </c>
      <c r="K20" s="32">
        <v>84</v>
      </c>
      <c r="L20" s="32">
        <f t="shared" si="2"/>
        <v>588</v>
      </c>
      <c r="M20" s="37">
        <v>2</v>
      </c>
      <c r="N20" s="38">
        <f t="shared" si="3"/>
        <v>120</v>
      </c>
      <c r="O20" s="38"/>
      <c r="P20" s="38">
        <f t="shared" si="4"/>
        <v>0</v>
      </c>
      <c r="Q20" s="32" t="s">
        <v>3</v>
      </c>
      <c r="R20" s="32">
        <f t="shared" si="5"/>
        <v>170</v>
      </c>
      <c r="S20" s="32"/>
      <c r="T20" s="32">
        <f t="shared" si="6"/>
        <v>0</v>
      </c>
      <c r="U20" s="32"/>
      <c r="V20" s="32">
        <f t="shared" si="7"/>
        <v>0</v>
      </c>
      <c r="W20" s="32">
        <v>1984</v>
      </c>
      <c r="X20" s="32">
        <f t="shared" si="8"/>
        <v>34</v>
      </c>
      <c r="Y20" s="32">
        <f t="shared" si="9"/>
        <v>50</v>
      </c>
      <c r="Z20" s="39">
        <f t="shared" si="10"/>
        <v>0</v>
      </c>
      <c r="AA20" s="40">
        <f t="shared" si="11"/>
        <v>928</v>
      </c>
      <c r="AB20" s="32"/>
    </row>
    <row r="21" spans="1:28" ht="18" customHeight="1">
      <c r="A21" s="32">
        <v>16</v>
      </c>
      <c r="B21" s="23" t="s">
        <v>190</v>
      </c>
      <c r="C21" s="23" t="s">
        <v>420</v>
      </c>
      <c r="D21" s="33" t="s">
        <v>191</v>
      </c>
      <c r="E21" s="33" t="s">
        <v>33</v>
      </c>
      <c r="F21" s="34" t="s">
        <v>3</v>
      </c>
      <c r="G21" s="35" t="str">
        <f t="shared" si="0"/>
        <v>ΟΚ</v>
      </c>
      <c r="H21" s="35"/>
      <c r="I21" s="36">
        <v>15</v>
      </c>
      <c r="J21" s="32">
        <f t="shared" si="1"/>
        <v>255</v>
      </c>
      <c r="K21" s="32">
        <v>84</v>
      </c>
      <c r="L21" s="32">
        <f t="shared" si="2"/>
        <v>588</v>
      </c>
      <c r="M21" s="37"/>
      <c r="N21" s="38">
        <f t="shared" si="3"/>
        <v>0</v>
      </c>
      <c r="O21" s="38"/>
      <c r="P21" s="38">
        <f t="shared" si="4"/>
        <v>0</v>
      </c>
      <c r="Q21" s="32"/>
      <c r="R21" s="32">
        <f t="shared" si="5"/>
        <v>0</v>
      </c>
      <c r="S21" s="32"/>
      <c r="T21" s="32">
        <f t="shared" si="6"/>
        <v>0</v>
      </c>
      <c r="U21" s="32"/>
      <c r="V21" s="32">
        <f t="shared" si="7"/>
        <v>0</v>
      </c>
      <c r="W21" s="32">
        <v>1972</v>
      </c>
      <c r="X21" s="32">
        <f t="shared" si="8"/>
        <v>46</v>
      </c>
      <c r="Y21" s="32">
        <f t="shared" si="9"/>
        <v>0</v>
      </c>
      <c r="Z21" s="39">
        <f t="shared" si="10"/>
        <v>75</v>
      </c>
      <c r="AA21" s="40">
        <f t="shared" si="11"/>
        <v>918</v>
      </c>
      <c r="AB21" s="32"/>
    </row>
    <row r="22" spans="1:28" ht="18" customHeight="1">
      <c r="A22" s="32">
        <v>19</v>
      </c>
      <c r="B22" s="23" t="s">
        <v>308</v>
      </c>
      <c r="C22" s="23" t="s">
        <v>475</v>
      </c>
      <c r="D22" s="33" t="s">
        <v>309</v>
      </c>
      <c r="E22" s="33" t="s">
        <v>86</v>
      </c>
      <c r="F22" s="34" t="s">
        <v>3</v>
      </c>
      <c r="G22" s="35" t="str">
        <f t="shared" si="0"/>
        <v>ΟΚ</v>
      </c>
      <c r="H22" s="35"/>
      <c r="I22" s="36">
        <v>15</v>
      </c>
      <c r="J22" s="32">
        <f t="shared" si="1"/>
        <v>255</v>
      </c>
      <c r="K22" s="32">
        <v>83</v>
      </c>
      <c r="L22" s="32">
        <f t="shared" si="2"/>
        <v>581</v>
      </c>
      <c r="M22" s="37"/>
      <c r="N22" s="38">
        <f t="shared" si="3"/>
        <v>0</v>
      </c>
      <c r="O22" s="38"/>
      <c r="P22" s="38">
        <f t="shared" si="4"/>
        <v>0</v>
      </c>
      <c r="Q22" s="32"/>
      <c r="R22" s="32">
        <f t="shared" si="5"/>
        <v>0</v>
      </c>
      <c r="S22" s="32"/>
      <c r="T22" s="32">
        <f t="shared" si="6"/>
        <v>0</v>
      </c>
      <c r="U22" s="32">
        <v>1</v>
      </c>
      <c r="V22" s="32">
        <f t="shared" si="7"/>
        <v>20</v>
      </c>
      <c r="W22" s="32">
        <v>1982</v>
      </c>
      <c r="X22" s="32">
        <f t="shared" si="8"/>
        <v>36</v>
      </c>
      <c r="Y22" s="32">
        <f t="shared" si="9"/>
        <v>50</v>
      </c>
      <c r="Z22" s="39">
        <f t="shared" si="10"/>
        <v>0</v>
      </c>
      <c r="AA22" s="40">
        <f t="shared" si="11"/>
        <v>906</v>
      </c>
      <c r="AB22" s="32"/>
    </row>
    <row r="23" spans="1:28" ht="18" customHeight="1">
      <c r="A23" s="32">
        <v>17</v>
      </c>
      <c r="B23" s="23" t="s">
        <v>111</v>
      </c>
      <c r="C23" s="23" t="s">
        <v>389</v>
      </c>
      <c r="D23" s="33" t="s">
        <v>112</v>
      </c>
      <c r="E23" s="33" t="s">
        <v>28</v>
      </c>
      <c r="F23" s="34" t="s">
        <v>3</v>
      </c>
      <c r="G23" s="35" t="str">
        <f t="shared" si="0"/>
        <v>ΟΚ</v>
      </c>
      <c r="H23" s="35"/>
      <c r="I23" s="36"/>
      <c r="J23" s="32">
        <f t="shared" si="1"/>
        <v>0</v>
      </c>
      <c r="K23" s="32">
        <v>84</v>
      </c>
      <c r="L23" s="32">
        <f t="shared" si="2"/>
        <v>588</v>
      </c>
      <c r="M23" s="37">
        <v>1</v>
      </c>
      <c r="N23" s="38">
        <f t="shared" si="3"/>
        <v>60</v>
      </c>
      <c r="O23" s="38"/>
      <c r="P23" s="38">
        <f t="shared" si="4"/>
        <v>0</v>
      </c>
      <c r="Q23" s="32"/>
      <c r="R23" s="32">
        <f t="shared" si="5"/>
        <v>0</v>
      </c>
      <c r="S23" s="32"/>
      <c r="T23" s="32">
        <f t="shared" si="6"/>
        <v>0</v>
      </c>
      <c r="U23" s="32">
        <v>8</v>
      </c>
      <c r="V23" s="32">
        <f t="shared" si="7"/>
        <v>160</v>
      </c>
      <c r="W23" s="32">
        <v>1963</v>
      </c>
      <c r="X23" s="32">
        <f t="shared" si="8"/>
        <v>55</v>
      </c>
      <c r="Y23" s="32">
        <f t="shared" si="9"/>
        <v>0</v>
      </c>
      <c r="Z23" s="39">
        <f t="shared" si="10"/>
        <v>75</v>
      </c>
      <c r="AA23" s="40">
        <f t="shared" si="11"/>
        <v>883</v>
      </c>
      <c r="AB23" s="32"/>
    </row>
    <row r="24" spans="1:28" ht="18" customHeight="1">
      <c r="A24" s="32">
        <v>18</v>
      </c>
      <c r="B24" s="23" t="s">
        <v>169</v>
      </c>
      <c r="C24" s="23" t="s">
        <v>411</v>
      </c>
      <c r="D24" s="33" t="s">
        <v>170</v>
      </c>
      <c r="E24" s="33" t="s">
        <v>68</v>
      </c>
      <c r="F24" s="34" t="s">
        <v>3</v>
      </c>
      <c r="G24" s="35" t="str">
        <f t="shared" si="0"/>
        <v>ΟΚ</v>
      </c>
      <c r="H24" s="35"/>
      <c r="I24" s="36">
        <v>21</v>
      </c>
      <c r="J24" s="32">
        <f t="shared" si="1"/>
        <v>357</v>
      </c>
      <c r="K24" s="32">
        <v>30</v>
      </c>
      <c r="L24" s="32">
        <f t="shared" si="2"/>
        <v>210</v>
      </c>
      <c r="M24" s="37">
        <v>1</v>
      </c>
      <c r="N24" s="38">
        <f t="shared" si="3"/>
        <v>60</v>
      </c>
      <c r="O24" s="38"/>
      <c r="P24" s="38">
        <f t="shared" si="4"/>
        <v>0</v>
      </c>
      <c r="Q24" s="32" t="s">
        <v>3</v>
      </c>
      <c r="R24" s="32">
        <f t="shared" si="5"/>
        <v>170</v>
      </c>
      <c r="S24" s="32"/>
      <c r="T24" s="32">
        <f t="shared" si="6"/>
        <v>0</v>
      </c>
      <c r="U24" s="32"/>
      <c r="V24" s="32">
        <f t="shared" si="7"/>
        <v>0</v>
      </c>
      <c r="W24" s="32">
        <v>1970</v>
      </c>
      <c r="X24" s="32">
        <f t="shared" si="8"/>
        <v>48</v>
      </c>
      <c r="Y24" s="32">
        <f t="shared" si="9"/>
        <v>0</v>
      </c>
      <c r="Z24" s="39">
        <f t="shared" si="10"/>
        <v>75</v>
      </c>
      <c r="AA24" s="40">
        <f t="shared" si="11"/>
        <v>872</v>
      </c>
      <c r="AB24" s="32"/>
    </row>
    <row r="25" spans="1:28" ht="18" customHeight="1">
      <c r="A25" s="32">
        <v>19</v>
      </c>
      <c r="B25" s="23" t="s">
        <v>211</v>
      </c>
      <c r="C25" s="23" t="s">
        <v>433</v>
      </c>
      <c r="D25" s="33" t="s">
        <v>212</v>
      </c>
      <c r="E25" s="33" t="s">
        <v>56</v>
      </c>
      <c r="F25" s="34" t="s">
        <v>3</v>
      </c>
      <c r="G25" s="35" t="str">
        <f t="shared" si="0"/>
        <v>ΟΚ</v>
      </c>
      <c r="H25" s="35"/>
      <c r="I25" s="36"/>
      <c r="J25" s="32">
        <f t="shared" si="1"/>
        <v>0</v>
      </c>
      <c r="K25" s="32">
        <v>84</v>
      </c>
      <c r="L25" s="32">
        <f t="shared" si="2"/>
        <v>588</v>
      </c>
      <c r="M25" s="37">
        <v>1</v>
      </c>
      <c r="N25" s="38">
        <f t="shared" si="3"/>
        <v>60</v>
      </c>
      <c r="O25" s="38"/>
      <c r="P25" s="38">
        <f t="shared" si="4"/>
        <v>0</v>
      </c>
      <c r="Q25" s="32"/>
      <c r="R25" s="32">
        <f t="shared" si="5"/>
        <v>0</v>
      </c>
      <c r="S25" s="32"/>
      <c r="T25" s="32">
        <f t="shared" si="6"/>
        <v>0</v>
      </c>
      <c r="U25" s="32">
        <v>7</v>
      </c>
      <c r="V25" s="32">
        <f t="shared" si="7"/>
        <v>140</v>
      </c>
      <c r="W25" s="32">
        <v>1968</v>
      </c>
      <c r="X25" s="32">
        <f t="shared" si="8"/>
        <v>50</v>
      </c>
      <c r="Y25" s="32">
        <f t="shared" si="9"/>
        <v>0</v>
      </c>
      <c r="Z25" s="39">
        <f t="shared" si="10"/>
        <v>75</v>
      </c>
      <c r="AA25" s="40">
        <f t="shared" si="11"/>
        <v>863</v>
      </c>
      <c r="AB25" s="32"/>
    </row>
    <row r="26" spans="1:28" ht="18" customHeight="1">
      <c r="A26" s="32">
        <v>20</v>
      </c>
      <c r="B26" s="23" t="s">
        <v>294</v>
      </c>
      <c r="C26" s="23" t="s">
        <v>469</v>
      </c>
      <c r="D26" s="33" t="s">
        <v>295</v>
      </c>
      <c r="E26" s="33" t="s">
        <v>65</v>
      </c>
      <c r="F26" s="34" t="s">
        <v>3</v>
      </c>
      <c r="G26" s="35" t="str">
        <f t="shared" si="0"/>
        <v>ΟΚ</v>
      </c>
      <c r="H26" s="35"/>
      <c r="I26" s="36"/>
      <c r="J26" s="32">
        <f t="shared" si="1"/>
        <v>0</v>
      </c>
      <c r="K26" s="32">
        <v>84</v>
      </c>
      <c r="L26" s="32">
        <f t="shared" si="2"/>
        <v>588</v>
      </c>
      <c r="M26" s="37">
        <v>1</v>
      </c>
      <c r="N26" s="38">
        <f t="shared" si="3"/>
        <v>60</v>
      </c>
      <c r="O26" s="38"/>
      <c r="P26" s="38">
        <f t="shared" si="4"/>
        <v>0</v>
      </c>
      <c r="Q26" s="32"/>
      <c r="R26" s="32">
        <f t="shared" si="5"/>
        <v>0</v>
      </c>
      <c r="S26" s="32"/>
      <c r="T26" s="32">
        <f t="shared" si="6"/>
        <v>0</v>
      </c>
      <c r="U26" s="32">
        <v>6</v>
      </c>
      <c r="V26" s="32">
        <f t="shared" si="7"/>
        <v>120</v>
      </c>
      <c r="W26" s="32">
        <v>1966</v>
      </c>
      <c r="X26" s="32">
        <f t="shared" si="8"/>
        <v>52</v>
      </c>
      <c r="Y26" s="32">
        <f t="shared" si="9"/>
        <v>0</v>
      </c>
      <c r="Z26" s="39">
        <f t="shared" si="10"/>
        <v>75</v>
      </c>
      <c r="AA26" s="40">
        <f t="shared" si="11"/>
        <v>843</v>
      </c>
      <c r="AB26" s="32"/>
    </row>
    <row r="27" spans="1:28" ht="18" customHeight="1">
      <c r="A27" s="32">
        <v>21</v>
      </c>
      <c r="B27" s="23" t="s">
        <v>92</v>
      </c>
      <c r="C27" s="23" t="s">
        <v>382</v>
      </c>
      <c r="D27" s="33" t="s">
        <v>93</v>
      </c>
      <c r="E27" s="33" t="s">
        <v>94</v>
      </c>
      <c r="F27" s="34" t="s">
        <v>3</v>
      </c>
      <c r="G27" s="35" t="str">
        <f t="shared" si="0"/>
        <v>ΟΚ</v>
      </c>
      <c r="H27" s="35"/>
      <c r="I27" s="36">
        <v>22</v>
      </c>
      <c r="J27" s="32">
        <f t="shared" si="1"/>
        <v>374</v>
      </c>
      <c r="K27" s="32">
        <v>55</v>
      </c>
      <c r="L27" s="32">
        <f t="shared" si="2"/>
        <v>385</v>
      </c>
      <c r="M27" s="37"/>
      <c r="N27" s="38">
        <f t="shared" si="3"/>
        <v>0</v>
      </c>
      <c r="O27" s="38"/>
      <c r="P27" s="38">
        <f t="shared" si="4"/>
        <v>0</v>
      </c>
      <c r="Q27" s="32"/>
      <c r="R27" s="32">
        <f t="shared" si="5"/>
        <v>0</v>
      </c>
      <c r="S27" s="32"/>
      <c r="T27" s="32">
        <f t="shared" si="6"/>
        <v>0</v>
      </c>
      <c r="U27" s="32"/>
      <c r="V27" s="32">
        <f t="shared" si="7"/>
        <v>0</v>
      </c>
      <c r="W27" s="32">
        <v>1976</v>
      </c>
      <c r="X27" s="32">
        <f t="shared" si="8"/>
        <v>42</v>
      </c>
      <c r="Y27" s="32">
        <f t="shared" si="9"/>
        <v>0</v>
      </c>
      <c r="Z27" s="39">
        <f t="shared" si="10"/>
        <v>75</v>
      </c>
      <c r="AA27" s="40">
        <f t="shared" si="11"/>
        <v>834</v>
      </c>
      <c r="AB27" s="32"/>
    </row>
    <row r="28" spans="1:28" ht="18" customHeight="1">
      <c r="A28" s="32">
        <v>22</v>
      </c>
      <c r="B28" s="23" t="s">
        <v>192</v>
      </c>
      <c r="C28" s="23" t="s">
        <v>424</v>
      </c>
      <c r="D28" s="33" t="s">
        <v>193</v>
      </c>
      <c r="E28" s="33" t="s">
        <v>194</v>
      </c>
      <c r="F28" s="34" t="s">
        <v>3</v>
      </c>
      <c r="G28" s="35" t="str">
        <f t="shared" si="0"/>
        <v>ΟΚ</v>
      </c>
      <c r="H28" s="35"/>
      <c r="I28" s="36"/>
      <c r="J28" s="32">
        <f t="shared" si="1"/>
        <v>0</v>
      </c>
      <c r="K28" s="32">
        <v>84</v>
      </c>
      <c r="L28" s="32">
        <f t="shared" si="2"/>
        <v>588</v>
      </c>
      <c r="M28" s="37"/>
      <c r="N28" s="38">
        <f t="shared" si="3"/>
        <v>0</v>
      </c>
      <c r="O28" s="38"/>
      <c r="P28" s="38">
        <f t="shared" si="4"/>
        <v>0</v>
      </c>
      <c r="Q28" s="32" t="s">
        <v>3</v>
      </c>
      <c r="R28" s="32">
        <f t="shared" si="5"/>
        <v>170</v>
      </c>
      <c r="S28" s="32"/>
      <c r="T28" s="32">
        <f t="shared" si="6"/>
        <v>0</v>
      </c>
      <c r="U28" s="32"/>
      <c r="V28" s="32">
        <f t="shared" si="7"/>
        <v>0</v>
      </c>
      <c r="W28" s="32">
        <v>1974</v>
      </c>
      <c r="X28" s="32">
        <f t="shared" si="8"/>
        <v>44</v>
      </c>
      <c r="Y28" s="32">
        <f t="shared" si="9"/>
        <v>0</v>
      </c>
      <c r="Z28" s="39">
        <f t="shared" si="10"/>
        <v>75</v>
      </c>
      <c r="AA28" s="40">
        <f t="shared" si="11"/>
        <v>833</v>
      </c>
      <c r="AB28" s="32"/>
    </row>
    <row r="29" spans="1:28" ht="18" customHeight="1">
      <c r="A29" s="32">
        <v>22</v>
      </c>
      <c r="B29" s="23" t="s">
        <v>291</v>
      </c>
      <c r="C29" s="23" t="s">
        <v>468</v>
      </c>
      <c r="D29" s="33" t="s">
        <v>292</v>
      </c>
      <c r="E29" s="33" t="s">
        <v>293</v>
      </c>
      <c r="F29" s="34" t="s">
        <v>3</v>
      </c>
      <c r="G29" s="35" t="str">
        <f t="shared" si="0"/>
        <v>ΟΚ</v>
      </c>
      <c r="H29" s="35"/>
      <c r="I29" s="36"/>
      <c r="J29" s="32">
        <f t="shared" si="1"/>
        <v>0</v>
      </c>
      <c r="K29" s="32">
        <v>84</v>
      </c>
      <c r="L29" s="32">
        <f t="shared" si="2"/>
        <v>588</v>
      </c>
      <c r="M29" s="37"/>
      <c r="N29" s="38">
        <f t="shared" si="3"/>
        <v>0</v>
      </c>
      <c r="O29" s="38"/>
      <c r="P29" s="38">
        <f t="shared" si="4"/>
        <v>0</v>
      </c>
      <c r="Q29" s="32" t="s">
        <v>3</v>
      </c>
      <c r="R29" s="32">
        <f t="shared" si="5"/>
        <v>170</v>
      </c>
      <c r="S29" s="32"/>
      <c r="T29" s="32">
        <f t="shared" si="6"/>
        <v>0</v>
      </c>
      <c r="U29" s="32"/>
      <c r="V29" s="32">
        <f t="shared" si="7"/>
        <v>0</v>
      </c>
      <c r="W29" s="32">
        <v>1976</v>
      </c>
      <c r="X29" s="32">
        <f t="shared" si="8"/>
        <v>42</v>
      </c>
      <c r="Y29" s="32">
        <f t="shared" si="9"/>
        <v>0</v>
      </c>
      <c r="Z29" s="39">
        <f t="shared" si="10"/>
        <v>75</v>
      </c>
      <c r="AA29" s="40">
        <f t="shared" si="11"/>
        <v>833</v>
      </c>
      <c r="AB29" s="32"/>
    </row>
    <row r="30" spans="1:28" ht="18" customHeight="1">
      <c r="A30" s="32">
        <v>23</v>
      </c>
      <c r="B30" s="23" t="s">
        <v>75</v>
      </c>
      <c r="C30" s="23" t="s">
        <v>374</v>
      </c>
      <c r="D30" s="33" t="s">
        <v>76</v>
      </c>
      <c r="E30" s="33" t="s">
        <v>485</v>
      </c>
      <c r="F30" s="34" t="s">
        <v>3</v>
      </c>
      <c r="G30" s="35" t="str">
        <f t="shared" si="0"/>
        <v>ΟΚ</v>
      </c>
      <c r="H30" s="35"/>
      <c r="I30" s="36"/>
      <c r="J30" s="32">
        <f t="shared" si="1"/>
        <v>0</v>
      </c>
      <c r="K30" s="32">
        <v>84</v>
      </c>
      <c r="L30" s="32">
        <f t="shared" si="2"/>
        <v>588</v>
      </c>
      <c r="M30" s="37">
        <v>1</v>
      </c>
      <c r="N30" s="38">
        <f t="shared" si="3"/>
        <v>60</v>
      </c>
      <c r="O30" s="38"/>
      <c r="P30" s="38">
        <f t="shared" si="4"/>
        <v>0</v>
      </c>
      <c r="Q30" s="32"/>
      <c r="R30" s="32">
        <f t="shared" si="5"/>
        <v>0</v>
      </c>
      <c r="S30" s="32" t="s">
        <v>3</v>
      </c>
      <c r="T30" s="32">
        <f t="shared" si="6"/>
        <v>120</v>
      </c>
      <c r="U30" s="32"/>
      <c r="V30" s="32">
        <f t="shared" si="7"/>
        <v>0</v>
      </c>
      <c r="W30" s="32">
        <v>1981</v>
      </c>
      <c r="X30" s="32">
        <f t="shared" si="8"/>
        <v>37</v>
      </c>
      <c r="Y30" s="32">
        <f t="shared" si="9"/>
        <v>50</v>
      </c>
      <c r="Z30" s="39">
        <f t="shared" si="10"/>
        <v>0</v>
      </c>
      <c r="AA30" s="40">
        <f t="shared" si="11"/>
        <v>818</v>
      </c>
      <c r="AB30" s="32"/>
    </row>
    <row r="31" spans="1:28" ht="18" customHeight="1">
      <c r="A31" s="32">
        <v>24</v>
      </c>
      <c r="B31" s="23" t="s">
        <v>202</v>
      </c>
      <c r="C31" s="23" t="s">
        <v>430</v>
      </c>
      <c r="D31" s="33" t="s">
        <v>203</v>
      </c>
      <c r="E31" s="33" t="s">
        <v>33</v>
      </c>
      <c r="F31" s="34" t="s">
        <v>3</v>
      </c>
      <c r="G31" s="35" t="str">
        <f t="shared" si="0"/>
        <v>ΟΚ</v>
      </c>
      <c r="H31" s="35"/>
      <c r="I31" s="36"/>
      <c r="J31" s="32">
        <f t="shared" si="1"/>
        <v>0</v>
      </c>
      <c r="K31" s="32">
        <v>84</v>
      </c>
      <c r="L31" s="32">
        <f t="shared" si="2"/>
        <v>588</v>
      </c>
      <c r="M31" s="37"/>
      <c r="N31" s="38">
        <f t="shared" si="3"/>
        <v>0</v>
      </c>
      <c r="O31" s="38"/>
      <c r="P31" s="38">
        <f t="shared" si="4"/>
        <v>0</v>
      </c>
      <c r="Q31" s="32"/>
      <c r="R31" s="32">
        <f t="shared" si="5"/>
        <v>0</v>
      </c>
      <c r="S31" s="32"/>
      <c r="T31" s="32">
        <f t="shared" si="6"/>
        <v>0</v>
      </c>
      <c r="U31" s="32">
        <v>7</v>
      </c>
      <c r="V31" s="32">
        <f t="shared" si="7"/>
        <v>140</v>
      </c>
      <c r="W31" s="32">
        <v>1977</v>
      </c>
      <c r="X31" s="32">
        <f t="shared" si="8"/>
        <v>41</v>
      </c>
      <c r="Y31" s="32">
        <f t="shared" si="9"/>
        <v>0</v>
      </c>
      <c r="Z31" s="39">
        <f t="shared" si="10"/>
        <v>75</v>
      </c>
      <c r="AA31" s="40">
        <f t="shared" si="11"/>
        <v>803</v>
      </c>
      <c r="AB31" s="32"/>
    </row>
    <row r="32" spans="1:28" ht="18" customHeight="1">
      <c r="A32" s="32">
        <v>25</v>
      </c>
      <c r="B32" s="23" t="s">
        <v>127</v>
      </c>
      <c r="C32" s="23" t="s">
        <v>395</v>
      </c>
      <c r="D32" s="33" t="s">
        <v>128</v>
      </c>
      <c r="E32" s="33" t="s">
        <v>129</v>
      </c>
      <c r="F32" s="34" t="s">
        <v>3</v>
      </c>
      <c r="G32" s="35" t="str">
        <f t="shared" si="0"/>
        <v>ΟΚ</v>
      </c>
      <c r="H32" s="35"/>
      <c r="I32" s="36"/>
      <c r="J32" s="32">
        <f t="shared" si="1"/>
        <v>0</v>
      </c>
      <c r="K32" s="32">
        <v>84</v>
      </c>
      <c r="L32" s="32">
        <f t="shared" si="2"/>
        <v>588</v>
      </c>
      <c r="M32" s="37">
        <v>2</v>
      </c>
      <c r="N32" s="38">
        <f t="shared" si="3"/>
        <v>120</v>
      </c>
      <c r="O32" s="38"/>
      <c r="P32" s="38">
        <f t="shared" si="4"/>
        <v>0</v>
      </c>
      <c r="Q32" s="32"/>
      <c r="R32" s="32">
        <f t="shared" si="5"/>
        <v>0</v>
      </c>
      <c r="S32" s="32"/>
      <c r="T32" s="32">
        <f t="shared" si="6"/>
        <v>0</v>
      </c>
      <c r="U32" s="32">
        <v>2</v>
      </c>
      <c r="V32" s="32">
        <f t="shared" si="7"/>
        <v>40</v>
      </c>
      <c r="W32" s="32">
        <v>1983</v>
      </c>
      <c r="X32" s="32">
        <f t="shared" si="8"/>
        <v>35</v>
      </c>
      <c r="Y32" s="32">
        <f t="shared" si="9"/>
        <v>50</v>
      </c>
      <c r="Z32" s="39">
        <f t="shared" si="10"/>
        <v>0</v>
      </c>
      <c r="AA32" s="40">
        <f t="shared" si="11"/>
        <v>798</v>
      </c>
      <c r="AB32" s="32"/>
    </row>
    <row r="33" spans="1:28" ht="18" customHeight="1">
      <c r="A33" s="32">
        <v>26</v>
      </c>
      <c r="B33" s="23" t="s">
        <v>51</v>
      </c>
      <c r="C33" s="23" t="s">
        <v>366</v>
      </c>
      <c r="D33" s="33" t="s">
        <v>52</v>
      </c>
      <c r="E33" s="33" t="s">
        <v>53</v>
      </c>
      <c r="F33" s="34" t="s">
        <v>3</v>
      </c>
      <c r="G33" s="35" t="str">
        <f t="shared" si="0"/>
        <v>ΟΚ</v>
      </c>
      <c r="H33" s="35"/>
      <c r="I33" s="36"/>
      <c r="J33" s="32">
        <f t="shared" si="1"/>
        <v>0</v>
      </c>
      <c r="K33" s="32">
        <v>84</v>
      </c>
      <c r="L33" s="32">
        <f t="shared" si="2"/>
        <v>588</v>
      </c>
      <c r="M33" s="37"/>
      <c r="N33" s="38">
        <f t="shared" si="3"/>
        <v>0</v>
      </c>
      <c r="O33" s="38"/>
      <c r="P33" s="38">
        <f t="shared" si="4"/>
        <v>0</v>
      </c>
      <c r="Q33" s="32"/>
      <c r="R33" s="32">
        <f t="shared" si="5"/>
        <v>0</v>
      </c>
      <c r="S33" s="32" t="s">
        <v>3</v>
      </c>
      <c r="T33" s="32">
        <f t="shared" si="6"/>
        <v>120</v>
      </c>
      <c r="U33" s="32"/>
      <c r="V33" s="32">
        <f t="shared" si="7"/>
        <v>0</v>
      </c>
      <c r="W33" s="32">
        <v>1975</v>
      </c>
      <c r="X33" s="32">
        <f t="shared" si="8"/>
        <v>43</v>
      </c>
      <c r="Y33" s="32">
        <f t="shared" si="9"/>
        <v>0</v>
      </c>
      <c r="Z33" s="39">
        <f t="shared" si="10"/>
        <v>75</v>
      </c>
      <c r="AA33" s="40">
        <f t="shared" si="11"/>
        <v>783</v>
      </c>
      <c r="AB33" s="32"/>
    </row>
    <row r="34" spans="1:28" ht="18" customHeight="1">
      <c r="A34" s="32">
        <v>26</v>
      </c>
      <c r="B34" s="23" t="s">
        <v>101</v>
      </c>
      <c r="C34" s="23" t="s">
        <v>385</v>
      </c>
      <c r="D34" s="33" t="s">
        <v>102</v>
      </c>
      <c r="E34" s="33" t="s">
        <v>50</v>
      </c>
      <c r="F34" s="34" t="s">
        <v>3</v>
      </c>
      <c r="G34" s="35" t="str">
        <f t="shared" si="0"/>
        <v>ΟΚ</v>
      </c>
      <c r="H34" s="35"/>
      <c r="I34" s="36"/>
      <c r="J34" s="32">
        <f t="shared" si="1"/>
        <v>0</v>
      </c>
      <c r="K34" s="32">
        <v>84</v>
      </c>
      <c r="L34" s="32">
        <f t="shared" si="2"/>
        <v>588</v>
      </c>
      <c r="M34" s="37">
        <v>2</v>
      </c>
      <c r="N34" s="38">
        <f t="shared" si="3"/>
        <v>120</v>
      </c>
      <c r="O34" s="38"/>
      <c r="P34" s="38">
        <f t="shared" si="4"/>
        <v>0</v>
      </c>
      <c r="Q34" s="32"/>
      <c r="R34" s="32">
        <f t="shared" si="5"/>
        <v>0</v>
      </c>
      <c r="S34" s="32"/>
      <c r="T34" s="32">
        <f t="shared" si="6"/>
        <v>0</v>
      </c>
      <c r="U34" s="32"/>
      <c r="V34" s="32">
        <f t="shared" si="7"/>
        <v>0</v>
      </c>
      <c r="W34" s="32">
        <v>1974</v>
      </c>
      <c r="X34" s="32">
        <f t="shared" si="8"/>
        <v>44</v>
      </c>
      <c r="Y34" s="32">
        <f t="shared" si="9"/>
        <v>0</v>
      </c>
      <c r="Z34" s="39">
        <f t="shared" si="10"/>
        <v>75</v>
      </c>
      <c r="AA34" s="40">
        <f t="shared" si="11"/>
        <v>783</v>
      </c>
      <c r="AB34" s="32"/>
    </row>
    <row r="35" spans="1:28" ht="18" customHeight="1">
      <c r="A35" s="32">
        <v>26</v>
      </c>
      <c r="B35" s="23" t="s">
        <v>178</v>
      </c>
      <c r="C35" s="23" t="s">
        <v>415</v>
      </c>
      <c r="D35" s="33" t="s">
        <v>179</v>
      </c>
      <c r="E35" s="33" t="s">
        <v>180</v>
      </c>
      <c r="F35" s="34" t="s">
        <v>3</v>
      </c>
      <c r="G35" s="35" t="str">
        <f t="shared" si="0"/>
        <v>ΟΚ</v>
      </c>
      <c r="H35" s="35"/>
      <c r="I35" s="36"/>
      <c r="J35" s="32">
        <f t="shared" si="1"/>
        <v>0</v>
      </c>
      <c r="K35" s="32">
        <v>84</v>
      </c>
      <c r="L35" s="32">
        <f t="shared" si="2"/>
        <v>588</v>
      </c>
      <c r="M35" s="37">
        <v>2</v>
      </c>
      <c r="N35" s="38">
        <f t="shared" si="3"/>
        <v>120</v>
      </c>
      <c r="O35" s="38"/>
      <c r="P35" s="38">
        <f t="shared" si="4"/>
        <v>0</v>
      </c>
      <c r="Q35" s="32"/>
      <c r="R35" s="32">
        <f t="shared" si="5"/>
        <v>0</v>
      </c>
      <c r="S35" s="32"/>
      <c r="T35" s="32">
        <f t="shared" si="6"/>
        <v>0</v>
      </c>
      <c r="U35" s="32"/>
      <c r="V35" s="32">
        <f t="shared" si="7"/>
        <v>0</v>
      </c>
      <c r="W35" s="32">
        <v>1971</v>
      </c>
      <c r="X35" s="32">
        <f t="shared" si="8"/>
        <v>47</v>
      </c>
      <c r="Y35" s="32">
        <f t="shared" si="9"/>
        <v>0</v>
      </c>
      <c r="Z35" s="39">
        <f t="shared" si="10"/>
        <v>75</v>
      </c>
      <c r="AA35" s="40">
        <f t="shared" si="11"/>
        <v>783</v>
      </c>
      <c r="AB35" s="32"/>
    </row>
    <row r="36" spans="1:28" ht="18" customHeight="1">
      <c r="A36" s="32">
        <v>26</v>
      </c>
      <c r="B36" s="23" t="s">
        <v>221</v>
      </c>
      <c r="C36" s="23" t="s">
        <v>437</v>
      </c>
      <c r="D36" s="33" t="s">
        <v>222</v>
      </c>
      <c r="E36" s="33" t="s">
        <v>223</v>
      </c>
      <c r="F36" s="34" t="s">
        <v>3</v>
      </c>
      <c r="G36" s="35" t="str">
        <f aca="true" t="shared" si="12" ref="G36:G67">IF(F36="ΝΑΙ","ΟΚ","ΑΠΟΡΡΙΠΤΕΤΑΙ")</f>
        <v>ΟΚ</v>
      </c>
      <c r="H36" s="35"/>
      <c r="I36" s="36"/>
      <c r="J36" s="32">
        <f aca="true" t="shared" si="13" ref="J36:J66">I36*17</f>
        <v>0</v>
      </c>
      <c r="K36" s="32">
        <v>84</v>
      </c>
      <c r="L36" s="32">
        <f aca="true" t="shared" si="14" ref="L36:L67">K36*7</f>
        <v>588</v>
      </c>
      <c r="M36" s="37">
        <v>2</v>
      </c>
      <c r="N36" s="38">
        <f aca="true" t="shared" si="15" ref="N36:N66">M36*60</f>
        <v>120</v>
      </c>
      <c r="O36" s="38"/>
      <c r="P36" s="38">
        <f aca="true" t="shared" si="16" ref="P36:P66">O36*120</f>
        <v>0</v>
      </c>
      <c r="Q36" s="32"/>
      <c r="R36" s="32">
        <f aca="true" t="shared" si="17" ref="R36:R66">IF(Q36="ΝΑΙ",170,0)</f>
        <v>0</v>
      </c>
      <c r="S36" s="32"/>
      <c r="T36" s="32">
        <f aca="true" t="shared" si="18" ref="T36:T66">IF(S36="ΝΑΙ",120,0)</f>
        <v>0</v>
      </c>
      <c r="U36" s="32"/>
      <c r="V36" s="32">
        <f aca="true" t="shared" si="19" ref="V36:V67">U36*20</f>
        <v>0</v>
      </c>
      <c r="W36" s="32">
        <v>1975</v>
      </c>
      <c r="X36" s="32">
        <f aca="true" t="shared" si="20" ref="X36:X67">2018-W36</f>
        <v>43</v>
      </c>
      <c r="Y36" s="32">
        <f aca="true" t="shared" si="21" ref="Y36:Y67">IF(AND(X36&gt;24,X36&lt;40),50,0)</f>
        <v>0</v>
      </c>
      <c r="Z36" s="39">
        <f aca="true" t="shared" si="22" ref="Z36:Z67">IF(AND(X36&gt;=40,X36&lt;=100),75,0)</f>
        <v>75</v>
      </c>
      <c r="AA36" s="40">
        <f aca="true" t="shared" si="23" ref="AA36:AA67">J36+L36+N36+P36+R36+T36+V36+Y36+Z36</f>
        <v>783</v>
      </c>
      <c r="AB36" s="32"/>
    </row>
    <row r="37" spans="1:28" s="6" customFormat="1" ht="18" customHeight="1">
      <c r="A37" s="32">
        <v>26</v>
      </c>
      <c r="B37" s="42" t="s">
        <v>281</v>
      </c>
      <c r="C37" s="42" t="s">
        <v>464</v>
      </c>
      <c r="D37" s="43" t="s">
        <v>282</v>
      </c>
      <c r="E37" s="43" t="s">
        <v>283</v>
      </c>
      <c r="F37" s="44" t="s">
        <v>3</v>
      </c>
      <c r="G37" s="45" t="str">
        <f t="shared" si="12"/>
        <v>ΟΚ</v>
      </c>
      <c r="H37" s="45"/>
      <c r="I37" s="46"/>
      <c r="J37" s="47">
        <f t="shared" si="13"/>
        <v>0</v>
      </c>
      <c r="K37" s="47">
        <v>84</v>
      </c>
      <c r="L37" s="47">
        <f t="shared" si="14"/>
        <v>588</v>
      </c>
      <c r="M37" s="44">
        <v>2</v>
      </c>
      <c r="N37" s="47">
        <f t="shared" si="15"/>
        <v>120</v>
      </c>
      <c r="O37" s="47"/>
      <c r="P37" s="47">
        <f t="shared" si="16"/>
        <v>0</v>
      </c>
      <c r="Q37" s="47"/>
      <c r="R37" s="47">
        <f t="shared" si="17"/>
        <v>0</v>
      </c>
      <c r="S37" s="47"/>
      <c r="T37" s="47">
        <f t="shared" si="18"/>
        <v>0</v>
      </c>
      <c r="U37" s="47"/>
      <c r="V37" s="47">
        <f t="shared" si="19"/>
        <v>0</v>
      </c>
      <c r="W37" s="47">
        <v>1975</v>
      </c>
      <c r="X37" s="47">
        <f t="shared" si="20"/>
        <v>43</v>
      </c>
      <c r="Y37" s="47">
        <f t="shared" si="21"/>
        <v>0</v>
      </c>
      <c r="Z37" s="48">
        <f t="shared" si="22"/>
        <v>75</v>
      </c>
      <c r="AA37" s="49">
        <f t="shared" si="23"/>
        <v>783</v>
      </c>
      <c r="AB37" s="47"/>
    </row>
    <row r="38" spans="1:28" ht="18" customHeight="1">
      <c r="A38" s="32">
        <v>26</v>
      </c>
      <c r="B38" s="23" t="s">
        <v>286</v>
      </c>
      <c r="C38" s="23" t="s">
        <v>466</v>
      </c>
      <c r="D38" s="33" t="s">
        <v>287</v>
      </c>
      <c r="E38" s="33" t="s">
        <v>28</v>
      </c>
      <c r="F38" s="34" t="s">
        <v>3</v>
      </c>
      <c r="G38" s="35" t="str">
        <f t="shared" si="12"/>
        <v>ΟΚ</v>
      </c>
      <c r="H38" s="35"/>
      <c r="I38" s="36"/>
      <c r="J38" s="32">
        <f t="shared" si="13"/>
        <v>0</v>
      </c>
      <c r="K38" s="32">
        <v>84</v>
      </c>
      <c r="L38" s="32">
        <f t="shared" si="14"/>
        <v>588</v>
      </c>
      <c r="M38" s="37">
        <v>2</v>
      </c>
      <c r="N38" s="38">
        <f t="shared" si="15"/>
        <v>120</v>
      </c>
      <c r="O38" s="38"/>
      <c r="P38" s="38">
        <f t="shared" si="16"/>
        <v>0</v>
      </c>
      <c r="Q38" s="32"/>
      <c r="R38" s="32">
        <f t="shared" si="17"/>
        <v>0</v>
      </c>
      <c r="S38" s="32"/>
      <c r="T38" s="32">
        <f t="shared" si="18"/>
        <v>0</v>
      </c>
      <c r="U38" s="32"/>
      <c r="V38" s="32">
        <f t="shared" si="19"/>
        <v>0</v>
      </c>
      <c r="W38" s="32">
        <v>1970</v>
      </c>
      <c r="X38" s="32">
        <f t="shared" si="20"/>
        <v>48</v>
      </c>
      <c r="Y38" s="32">
        <f t="shared" si="21"/>
        <v>0</v>
      </c>
      <c r="Z38" s="39">
        <f t="shared" si="22"/>
        <v>75</v>
      </c>
      <c r="AA38" s="40">
        <f t="shared" si="23"/>
        <v>783</v>
      </c>
      <c r="AB38" s="32"/>
    </row>
    <row r="39" spans="1:28" ht="18" customHeight="1">
      <c r="A39" s="32">
        <v>27</v>
      </c>
      <c r="B39" s="23" t="s">
        <v>200</v>
      </c>
      <c r="C39" s="23" t="s">
        <v>429</v>
      </c>
      <c r="D39" s="33" t="s">
        <v>201</v>
      </c>
      <c r="E39" s="33" t="s">
        <v>33</v>
      </c>
      <c r="F39" s="34" t="s">
        <v>3</v>
      </c>
      <c r="G39" s="35" t="str">
        <f t="shared" si="12"/>
        <v>ΟΚ</v>
      </c>
      <c r="H39" s="35"/>
      <c r="I39" s="36"/>
      <c r="J39" s="32">
        <f t="shared" si="13"/>
        <v>0</v>
      </c>
      <c r="K39" s="32">
        <v>82</v>
      </c>
      <c r="L39" s="32">
        <f t="shared" si="14"/>
        <v>574</v>
      </c>
      <c r="M39" s="37">
        <v>2</v>
      </c>
      <c r="N39" s="38">
        <f t="shared" si="15"/>
        <v>120</v>
      </c>
      <c r="O39" s="38"/>
      <c r="P39" s="38">
        <f t="shared" si="16"/>
        <v>0</v>
      </c>
      <c r="Q39" s="32"/>
      <c r="R39" s="32">
        <f t="shared" si="17"/>
        <v>0</v>
      </c>
      <c r="S39" s="32"/>
      <c r="T39" s="32">
        <f t="shared" si="18"/>
        <v>0</v>
      </c>
      <c r="U39" s="32"/>
      <c r="V39" s="32">
        <f t="shared" si="19"/>
        <v>0</v>
      </c>
      <c r="W39" s="32">
        <v>1982</v>
      </c>
      <c r="X39" s="32">
        <f t="shared" si="20"/>
        <v>36</v>
      </c>
      <c r="Y39" s="32">
        <f t="shared" si="21"/>
        <v>50</v>
      </c>
      <c r="Z39" s="39">
        <f t="shared" si="22"/>
        <v>0</v>
      </c>
      <c r="AA39" s="40">
        <f t="shared" si="23"/>
        <v>744</v>
      </c>
      <c r="AB39" s="32"/>
    </row>
    <row r="40" spans="1:28" ht="18" customHeight="1">
      <c r="A40" s="32">
        <v>28</v>
      </c>
      <c r="B40" s="23" t="s">
        <v>167</v>
      </c>
      <c r="C40" s="23" t="s">
        <v>410</v>
      </c>
      <c r="D40" s="33" t="s">
        <v>168</v>
      </c>
      <c r="E40" s="33" t="s">
        <v>25</v>
      </c>
      <c r="F40" s="34" t="s">
        <v>3</v>
      </c>
      <c r="G40" s="35" t="str">
        <f t="shared" si="12"/>
        <v>ΟΚ</v>
      </c>
      <c r="H40" s="35"/>
      <c r="I40" s="36">
        <v>24</v>
      </c>
      <c r="J40" s="32">
        <f t="shared" si="13"/>
        <v>408</v>
      </c>
      <c r="K40" s="32">
        <v>10</v>
      </c>
      <c r="L40" s="32">
        <f t="shared" si="14"/>
        <v>70</v>
      </c>
      <c r="M40" s="37">
        <v>1</v>
      </c>
      <c r="N40" s="38">
        <f t="shared" si="15"/>
        <v>60</v>
      </c>
      <c r="O40" s="38"/>
      <c r="P40" s="38">
        <f t="shared" si="16"/>
        <v>0</v>
      </c>
      <c r="Q40" s="32"/>
      <c r="R40" s="32">
        <f t="shared" si="17"/>
        <v>0</v>
      </c>
      <c r="S40" s="32" t="s">
        <v>3</v>
      </c>
      <c r="T40" s="32">
        <f t="shared" si="18"/>
        <v>120</v>
      </c>
      <c r="U40" s="32"/>
      <c r="V40" s="32">
        <f t="shared" si="19"/>
        <v>0</v>
      </c>
      <c r="W40" s="32">
        <v>1975</v>
      </c>
      <c r="X40" s="32">
        <f t="shared" si="20"/>
        <v>43</v>
      </c>
      <c r="Y40" s="32">
        <f t="shared" si="21"/>
        <v>0</v>
      </c>
      <c r="Z40" s="39">
        <f t="shared" si="22"/>
        <v>75</v>
      </c>
      <c r="AA40" s="40">
        <f t="shared" si="23"/>
        <v>733</v>
      </c>
      <c r="AB40" s="32"/>
    </row>
    <row r="41" spans="1:28" ht="18" customHeight="1">
      <c r="A41" s="32">
        <v>29</v>
      </c>
      <c r="B41" s="23" t="s">
        <v>159</v>
      </c>
      <c r="C41" s="23" t="s">
        <v>406</v>
      </c>
      <c r="D41" s="33" t="s">
        <v>160</v>
      </c>
      <c r="E41" s="33" t="s">
        <v>144</v>
      </c>
      <c r="F41" s="34" t="s">
        <v>3</v>
      </c>
      <c r="G41" s="35" t="str">
        <f t="shared" si="12"/>
        <v>ΟΚ</v>
      </c>
      <c r="H41" s="35"/>
      <c r="I41" s="36"/>
      <c r="J41" s="32">
        <f t="shared" si="13"/>
        <v>0</v>
      </c>
      <c r="K41" s="32">
        <v>84</v>
      </c>
      <c r="L41" s="32">
        <f t="shared" si="14"/>
        <v>588</v>
      </c>
      <c r="M41" s="37">
        <v>1</v>
      </c>
      <c r="N41" s="38">
        <f t="shared" si="15"/>
        <v>60</v>
      </c>
      <c r="O41" s="38"/>
      <c r="P41" s="38">
        <f t="shared" si="16"/>
        <v>0</v>
      </c>
      <c r="Q41" s="32"/>
      <c r="R41" s="32">
        <f t="shared" si="17"/>
        <v>0</v>
      </c>
      <c r="S41" s="32"/>
      <c r="T41" s="32">
        <f t="shared" si="18"/>
        <v>0</v>
      </c>
      <c r="U41" s="32"/>
      <c r="V41" s="32">
        <f t="shared" si="19"/>
        <v>0</v>
      </c>
      <c r="W41" s="32">
        <v>1968</v>
      </c>
      <c r="X41" s="32">
        <f t="shared" si="20"/>
        <v>50</v>
      </c>
      <c r="Y41" s="32">
        <f t="shared" si="21"/>
        <v>0</v>
      </c>
      <c r="Z41" s="39">
        <f t="shared" si="22"/>
        <v>75</v>
      </c>
      <c r="AA41" s="40">
        <f t="shared" si="23"/>
        <v>723</v>
      </c>
      <c r="AB41" s="32"/>
    </row>
    <row r="42" spans="1:28" ht="18" customHeight="1">
      <c r="A42" s="32">
        <v>29</v>
      </c>
      <c r="B42" s="23" t="s">
        <v>181</v>
      </c>
      <c r="C42" s="23" t="s">
        <v>416</v>
      </c>
      <c r="D42" s="33" t="s">
        <v>182</v>
      </c>
      <c r="E42" s="33" t="s">
        <v>28</v>
      </c>
      <c r="F42" s="34" t="s">
        <v>3</v>
      </c>
      <c r="G42" s="35" t="str">
        <f t="shared" si="12"/>
        <v>ΟΚ</v>
      </c>
      <c r="H42" s="35"/>
      <c r="I42" s="36"/>
      <c r="J42" s="32">
        <f t="shared" si="13"/>
        <v>0</v>
      </c>
      <c r="K42" s="32">
        <v>84</v>
      </c>
      <c r="L42" s="32">
        <f t="shared" si="14"/>
        <v>588</v>
      </c>
      <c r="M42" s="37">
        <v>1</v>
      </c>
      <c r="N42" s="38">
        <f t="shared" si="15"/>
        <v>60</v>
      </c>
      <c r="O42" s="38"/>
      <c r="P42" s="38">
        <f t="shared" si="16"/>
        <v>0</v>
      </c>
      <c r="Q42" s="32"/>
      <c r="R42" s="32">
        <f t="shared" si="17"/>
        <v>0</v>
      </c>
      <c r="S42" s="32"/>
      <c r="T42" s="32">
        <f t="shared" si="18"/>
        <v>0</v>
      </c>
      <c r="U42" s="32"/>
      <c r="V42" s="32">
        <f t="shared" si="19"/>
        <v>0</v>
      </c>
      <c r="W42" s="32">
        <v>1966</v>
      </c>
      <c r="X42" s="32">
        <f t="shared" si="20"/>
        <v>52</v>
      </c>
      <c r="Y42" s="32">
        <f t="shared" si="21"/>
        <v>0</v>
      </c>
      <c r="Z42" s="39">
        <f t="shared" si="22"/>
        <v>75</v>
      </c>
      <c r="AA42" s="40">
        <f t="shared" si="23"/>
        <v>723</v>
      </c>
      <c r="AB42" s="32"/>
    </row>
    <row r="43" spans="1:28" ht="18" customHeight="1">
      <c r="A43" s="32">
        <v>30</v>
      </c>
      <c r="B43" s="23" t="s">
        <v>29</v>
      </c>
      <c r="C43" s="23" t="s">
        <v>359</v>
      </c>
      <c r="D43" s="33" t="s">
        <v>358</v>
      </c>
      <c r="E43" s="33" t="s">
        <v>30</v>
      </c>
      <c r="F43" s="34" t="s">
        <v>3</v>
      </c>
      <c r="G43" s="35" t="str">
        <f t="shared" si="12"/>
        <v>ΟΚ</v>
      </c>
      <c r="H43" s="35"/>
      <c r="I43" s="36"/>
      <c r="J43" s="32">
        <f t="shared" si="13"/>
        <v>0</v>
      </c>
      <c r="K43" s="32">
        <v>84</v>
      </c>
      <c r="L43" s="32">
        <f t="shared" si="14"/>
        <v>588</v>
      </c>
      <c r="M43" s="37">
        <v>1</v>
      </c>
      <c r="N43" s="38">
        <f t="shared" si="15"/>
        <v>60</v>
      </c>
      <c r="O43" s="38"/>
      <c r="P43" s="38">
        <f t="shared" si="16"/>
        <v>0</v>
      </c>
      <c r="Q43" s="32"/>
      <c r="R43" s="32">
        <f t="shared" si="17"/>
        <v>0</v>
      </c>
      <c r="S43" s="32"/>
      <c r="T43" s="32">
        <f t="shared" si="18"/>
        <v>0</v>
      </c>
      <c r="U43" s="32"/>
      <c r="V43" s="32">
        <f t="shared" si="19"/>
        <v>0</v>
      </c>
      <c r="W43" s="32">
        <v>1981</v>
      </c>
      <c r="X43" s="32">
        <f t="shared" si="20"/>
        <v>37</v>
      </c>
      <c r="Y43" s="32">
        <f t="shared" si="21"/>
        <v>50</v>
      </c>
      <c r="Z43" s="39">
        <f t="shared" si="22"/>
        <v>0</v>
      </c>
      <c r="AA43" s="40">
        <f t="shared" si="23"/>
        <v>698</v>
      </c>
      <c r="AB43" s="32"/>
    </row>
    <row r="44" spans="1:28" ht="18" customHeight="1">
      <c r="A44" s="32">
        <v>31</v>
      </c>
      <c r="B44" s="23" t="s">
        <v>151</v>
      </c>
      <c r="C44" s="23" t="s">
        <v>403</v>
      </c>
      <c r="D44" s="33" t="s">
        <v>152</v>
      </c>
      <c r="E44" s="33" t="s">
        <v>153</v>
      </c>
      <c r="F44" s="34" t="s">
        <v>3</v>
      </c>
      <c r="G44" s="35" t="str">
        <f t="shared" si="12"/>
        <v>ΟΚ</v>
      </c>
      <c r="H44" s="35"/>
      <c r="I44" s="36"/>
      <c r="J44" s="32">
        <f t="shared" si="13"/>
        <v>0</v>
      </c>
      <c r="K44" s="32">
        <v>84</v>
      </c>
      <c r="L44" s="32">
        <f t="shared" si="14"/>
        <v>588</v>
      </c>
      <c r="M44" s="37"/>
      <c r="N44" s="38">
        <f t="shared" si="15"/>
        <v>0</v>
      </c>
      <c r="O44" s="38"/>
      <c r="P44" s="38">
        <f t="shared" si="16"/>
        <v>0</v>
      </c>
      <c r="Q44" s="32"/>
      <c r="R44" s="32">
        <f t="shared" si="17"/>
        <v>0</v>
      </c>
      <c r="S44" s="32"/>
      <c r="T44" s="32">
        <f t="shared" si="18"/>
        <v>0</v>
      </c>
      <c r="U44" s="32">
        <v>1</v>
      </c>
      <c r="V44" s="32">
        <f t="shared" si="19"/>
        <v>20</v>
      </c>
      <c r="W44" s="32">
        <v>1974</v>
      </c>
      <c r="X44" s="32">
        <f t="shared" si="20"/>
        <v>44</v>
      </c>
      <c r="Y44" s="32">
        <f t="shared" si="21"/>
        <v>0</v>
      </c>
      <c r="Z44" s="39">
        <f t="shared" si="22"/>
        <v>75</v>
      </c>
      <c r="AA44" s="40">
        <f t="shared" si="23"/>
        <v>683</v>
      </c>
      <c r="AB44" s="32"/>
    </row>
    <row r="45" spans="1:28" ht="18" customHeight="1">
      <c r="A45" s="32">
        <v>31</v>
      </c>
      <c r="B45" s="23" t="s">
        <v>306</v>
      </c>
      <c r="C45" s="23" t="s">
        <v>474</v>
      </c>
      <c r="D45" s="33" t="s">
        <v>307</v>
      </c>
      <c r="E45" s="33" t="s">
        <v>28</v>
      </c>
      <c r="F45" s="34" t="s">
        <v>3</v>
      </c>
      <c r="G45" s="35" t="str">
        <f t="shared" si="12"/>
        <v>ΟΚ</v>
      </c>
      <c r="H45" s="35"/>
      <c r="I45" s="36"/>
      <c r="J45" s="32">
        <f t="shared" si="13"/>
        <v>0</v>
      </c>
      <c r="K45" s="32">
        <v>84</v>
      </c>
      <c r="L45" s="32">
        <f t="shared" si="14"/>
        <v>588</v>
      </c>
      <c r="M45" s="37"/>
      <c r="N45" s="38">
        <f t="shared" si="15"/>
        <v>0</v>
      </c>
      <c r="O45" s="38"/>
      <c r="P45" s="38">
        <f t="shared" si="16"/>
        <v>0</v>
      </c>
      <c r="Q45" s="32"/>
      <c r="R45" s="32">
        <f t="shared" si="17"/>
        <v>0</v>
      </c>
      <c r="S45" s="32"/>
      <c r="T45" s="32">
        <f t="shared" si="18"/>
        <v>0</v>
      </c>
      <c r="U45" s="32">
        <v>1</v>
      </c>
      <c r="V45" s="32">
        <f t="shared" si="19"/>
        <v>20</v>
      </c>
      <c r="W45" s="32">
        <v>1966</v>
      </c>
      <c r="X45" s="32">
        <f t="shared" si="20"/>
        <v>52</v>
      </c>
      <c r="Y45" s="32">
        <f t="shared" si="21"/>
        <v>0</v>
      </c>
      <c r="Z45" s="39">
        <f t="shared" si="22"/>
        <v>75</v>
      </c>
      <c r="AA45" s="40">
        <f t="shared" si="23"/>
        <v>683</v>
      </c>
      <c r="AB45" s="32"/>
    </row>
    <row r="46" spans="1:28" ht="18" customHeight="1">
      <c r="A46" s="32">
        <v>32</v>
      </c>
      <c r="B46" s="23" t="s">
        <v>66</v>
      </c>
      <c r="C46" s="23" t="s">
        <v>371</v>
      </c>
      <c r="D46" s="33" t="s">
        <v>67</v>
      </c>
      <c r="E46" s="33" t="s">
        <v>68</v>
      </c>
      <c r="F46" s="34" t="s">
        <v>3</v>
      </c>
      <c r="G46" s="35" t="str">
        <f t="shared" si="12"/>
        <v>ΟΚ</v>
      </c>
      <c r="H46" s="35"/>
      <c r="I46" s="36"/>
      <c r="J46" s="32">
        <f t="shared" si="13"/>
        <v>0</v>
      </c>
      <c r="K46" s="32">
        <v>84</v>
      </c>
      <c r="L46" s="32">
        <f t="shared" si="14"/>
        <v>588</v>
      </c>
      <c r="M46" s="37"/>
      <c r="N46" s="38">
        <f t="shared" si="15"/>
        <v>0</v>
      </c>
      <c r="O46" s="38"/>
      <c r="P46" s="38">
        <f t="shared" si="16"/>
        <v>0</v>
      </c>
      <c r="Q46" s="32"/>
      <c r="R46" s="32">
        <f t="shared" si="17"/>
        <v>0</v>
      </c>
      <c r="S46" s="32"/>
      <c r="T46" s="32">
        <f t="shared" si="18"/>
        <v>0</v>
      </c>
      <c r="U46" s="32"/>
      <c r="V46" s="32">
        <f t="shared" si="19"/>
        <v>0</v>
      </c>
      <c r="W46" s="32">
        <v>1967</v>
      </c>
      <c r="X46" s="32">
        <f t="shared" si="20"/>
        <v>51</v>
      </c>
      <c r="Y46" s="32">
        <f t="shared" si="21"/>
        <v>0</v>
      </c>
      <c r="Z46" s="39">
        <f t="shared" si="22"/>
        <v>75</v>
      </c>
      <c r="AA46" s="40">
        <f t="shared" si="23"/>
        <v>663</v>
      </c>
      <c r="AB46" s="32"/>
    </row>
    <row r="47" spans="1:28" ht="18" customHeight="1">
      <c r="A47" s="32">
        <v>32</v>
      </c>
      <c r="B47" s="23" t="s">
        <v>125</v>
      </c>
      <c r="C47" s="23" t="s">
        <v>379</v>
      </c>
      <c r="D47" s="33" t="s">
        <v>126</v>
      </c>
      <c r="E47" s="33" t="s">
        <v>25</v>
      </c>
      <c r="F47" s="34" t="s">
        <v>3</v>
      </c>
      <c r="G47" s="35" t="str">
        <f t="shared" si="12"/>
        <v>ΟΚ</v>
      </c>
      <c r="H47" s="35"/>
      <c r="I47" s="36"/>
      <c r="J47" s="32">
        <f t="shared" si="13"/>
        <v>0</v>
      </c>
      <c r="K47" s="32">
        <v>84</v>
      </c>
      <c r="L47" s="32">
        <f t="shared" si="14"/>
        <v>588</v>
      </c>
      <c r="M47" s="37"/>
      <c r="N47" s="38">
        <f t="shared" si="15"/>
        <v>0</v>
      </c>
      <c r="O47" s="38"/>
      <c r="P47" s="38">
        <f t="shared" si="16"/>
        <v>0</v>
      </c>
      <c r="Q47" s="32"/>
      <c r="R47" s="32">
        <f t="shared" si="17"/>
        <v>0</v>
      </c>
      <c r="S47" s="32"/>
      <c r="T47" s="32">
        <f t="shared" si="18"/>
        <v>0</v>
      </c>
      <c r="U47" s="32"/>
      <c r="V47" s="32">
        <f t="shared" si="19"/>
        <v>0</v>
      </c>
      <c r="W47" s="32">
        <v>1957</v>
      </c>
      <c r="X47" s="32">
        <f t="shared" si="20"/>
        <v>61</v>
      </c>
      <c r="Y47" s="32">
        <f t="shared" si="21"/>
        <v>0</v>
      </c>
      <c r="Z47" s="39">
        <f t="shared" si="22"/>
        <v>75</v>
      </c>
      <c r="AA47" s="40">
        <f t="shared" si="23"/>
        <v>663</v>
      </c>
      <c r="AB47" s="32"/>
    </row>
    <row r="48" spans="1:28" ht="18" customHeight="1">
      <c r="A48" s="32">
        <v>32</v>
      </c>
      <c r="B48" s="23" t="s">
        <v>234</v>
      </c>
      <c r="C48" s="23" t="s">
        <v>443</v>
      </c>
      <c r="D48" s="33" t="s">
        <v>235</v>
      </c>
      <c r="E48" s="33" t="s">
        <v>56</v>
      </c>
      <c r="F48" s="34" t="s">
        <v>3</v>
      </c>
      <c r="G48" s="35" t="str">
        <f t="shared" si="12"/>
        <v>ΟΚ</v>
      </c>
      <c r="H48" s="35"/>
      <c r="I48" s="36"/>
      <c r="J48" s="32">
        <f t="shared" si="13"/>
        <v>0</v>
      </c>
      <c r="K48" s="32">
        <v>84</v>
      </c>
      <c r="L48" s="32">
        <f t="shared" si="14"/>
        <v>588</v>
      </c>
      <c r="M48" s="37"/>
      <c r="N48" s="38">
        <f t="shared" si="15"/>
        <v>0</v>
      </c>
      <c r="O48" s="38"/>
      <c r="P48" s="38">
        <f t="shared" si="16"/>
        <v>0</v>
      </c>
      <c r="Q48" s="32"/>
      <c r="R48" s="32">
        <f t="shared" si="17"/>
        <v>0</v>
      </c>
      <c r="S48" s="32"/>
      <c r="T48" s="32">
        <f t="shared" si="18"/>
        <v>0</v>
      </c>
      <c r="U48" s="32"/>
      <c r="V48" s="32">
        <f t="shared" si="19"/>
        <v>0</v>
      </c>
      <c r="W48" s="32">
        <v>1974</v>
      </c>
      <c r="X48" s="32">
        <f t="shared" si="20"/>
        <v>44</v>
      </c>
      <c r="Y48" s="32">
        <f t="shared" si="21"/>
        <v>0</v>
      </c>
      <c r="Z48" s="39">
        <f t="shared" si="22"/>
        <v>75</v>
      </c>
      <c r="AA48" s="40">
        <f t="shared" si="23"/>
        <v>663</v>
      </c>
      <c r="AB48" s="32"/>
    </row>
    <row r="49" spans="1:28" ht="18" customHeight="1">
      <c r="A49" s="32">
        <v>32</v>
      </c>
      <c r="B49" s="23" t="s">
        <v>250</v>
      </c>
      <c r="C49" s="23" t="s">
        <v>450</v>
      </c>
      <c r="D49" s="33" t="s">
        <v>251</v>
      </c>
      <c r="E49" s="33" t="s">
        <v>33</v>
      </c>
      <c r="F49" s="34" t="s">
        <v>3</v>
      </c>
      <c r="G49" s="35" t="str">
        <f t="shared" si="12"/>
        <v>ΟΚ</v>
      </c>
      <c r="H49" s="35"/>
      <c r="I49" s="36"/>
      <c r="J49" s="32">
        <f t="shared" si="13"/>
        <v>0</v>
      </c>
      <c r="K49" s="32">
        <v>84</v>
      </c>
      <c r="L49" s="32">
        <f t="shared" si="14"/>
        <v>588</v>
      </c>
      <c r="M49" s="37"/>
      <c r="N49" s="38">
        <f t="shared" si="15"/>
        <v>0</v>
      </c>
      <c r="O49" s="38"/>
      <c r="P49" s="38">
        <f t="shared" si="16"/>
        <v>0</v>
      </c>
      <c r="Q49" s="32"/>
      <c r="R49" s="32">
        <f t="shared" si="17"/>
        <v>0</v>
      </c>
      <c r="S49" s="32"/>
      <c r="T49" s="32">
        <f t="shared" si="18"/>
        <v>0</v>
      </c>
      <c r="U49" s="32"/>
      <c r="V49" s="32">
        <f t="shared" si="19"/>
        <v>0</v>
      </c>
      <c r="W49" s="32">
        <v>1964</v>
      </c>
      <c r="X49" s="32">
        <f t="shared" si="20"/>
        <v>54</v>
      </c>
      <c r="Y49" s="32">
        <f t="shared" si="21"/>
        <v>0</v>
      </c>
      <c r="Z49" s="39">
        <f t="shared" si="22"/>
        <v>75</v>
      </c>
      <c r="AA49" s="40">
        <f t="shared" si="23"/>
        <v>663</v>
      </c>
      <c r="AB49" s="32"/>
    </row>
    <row r="50" spans="1:28" ht="18" customHeight="1">
      <c r="A50" s="32">
        <v>33</v>
      </c>
      <c r="B50" s="23" t="s">
        <v>26</v>
      </c>
      <c r="C50" s="23" t="s">
        <v>357</v>
      </c>
      <c r="D50" s="33" t="s">
        <v>27</v>
      </c>
      <c r="E50" s="33" t="s">
        <v>28</v>
      </c>
      <c r="F50" s="34" t="s">
        <v>3</v>
      </c>
      <c r="G50" s="35" t="str">
        <f t="shared" si="12"/>
        <v>ΟΚ</v>
      </c>
      <c r="H50" s="35"/>
      <c r="I50" s="36"/>
      <c r="J50" s="32">
        <f t="shared" si="13"/>
        <v>0</v>
      </c>
      <c r="K50" s="32">
        <v>84</v>
      </c>
      <c r="L50" s="32">
        <f t="shared" si="14"/>
        <v>588</v>
      </c>
      <c r="M50" s="37"/>
      <c r="N50" s="38">
        <f t="shared" si="15"/>
        <v>0</v>
      </c>
      <c r="O50" s="38"/>
      <c r="P50" s="38">
        <f t="shared" si="16"/>
        <v>0</v>
      </c>
      <c r="Q50" s="32"/>
      <c r="R50" s="32">
        <f t="shared" si="17"/>
        <v>0</v>
      </c>
      <c r="S50" s="32"/>
      <c r="T50" s="32">
        <f t="shared" si="18"/>
        <v>0</v>
      </c>
      <c r="U50" s="32">
        <v>1</v>
      </c>
      <c r="V50" s="32">
        <f t="shared" si="19"/>
        <v>20</v>
      </c>
      <c r="W50" s="32">
        <v>1988</v>
      </c>
      <c r="X50" s="32">
        <f t="shared" si="20"/>
        <v>30</v>
      </c>
      <c r="Y50" s="32">
        <f t="shared" si="21"/>
        <v>50</v>
      </c>
      <c r="Z50" s="39">
        <f t="shared" si="22"/>
        <v>0</v>
      </c>
      <c r="AA50" s="40">
        <f t="shared" si="23"/>
        <v>658</v>
      </c>
      <c r="AB50" s="32"/>
    </row>
    <row r="51" spans="1:28" ht="18" customHeight="1">
      <c r="A51" s="32">
        <v>33</v>
      </c>
      <c r="B51" s="23" t="s">
        <v>313</v>
      </c>
      <c r="C51" s="23" t="s">
        <v>477</v>
      </c>
      <c r="D51" s="33" t="s">
        <v>314</v>
      </c>
      <c r="E51" s="33" t="s">
        <v>68</v>
      </c>
      <c r="F51" s="34" t="s">
        <v>3</v>
      </c>
      <c r="G51" s="35" t="str">
        <f t="shared" si="12"/>
        <v>ΟΚ</v>
      </c>
      <c r="H51" s="35"/>
      <c r="I51" s="36"/>
      <c r="J51" s="32">
        <f t="shared" si="13"/>
        <v>0</v>
      </c>
      <c r="K51" s="32">
        <v>84</v>
      </c>
      <c r="L51" s="32">
        <f t="shared" si="14"/>
        <v>588</v>
      </c>
      <c r="M51" s="37"/>
      <c r="N51" s="38">
        <f t="shared" si="15"/>
        <v>0</v>
      </c>
      <c r="O51" s="38"/>
      <c r="P51" s="38">
        <f t="shared" si="16"/>
        <v>0</v>
      </c>
      <c r="Q51" s="32"/>
      <c r="R51" s="32">
        <f t="shared" si="17"/>
        <v>0</v>
      </c>
      <c r="S51" s="32"/>
      <c r="T51" s="32">
        <f t="shared" si="18"/>
        <v>0</v>
      </c>
      <c r="U51" s="32">
        <v>1</v>
      </c>
      <c r="V51" s="32">
        <f t="shared" si="19"/>
        <v>20</v>
      </c>
      <c r="W51" s="32">
        <v>1981</v>
      </c>
      <c r="X51" s="32">
        <f t="shared" si="20"/>
        <v>37</v>
      </c>
      <c r="Y51" s="32">
        <f t="shared" si="21"/>
        <v>50</v>
      </c>
      <c r="Z51" s="39">
        <f t="shared" si="22"/>
        <v>0</v>
      </c>
      <c r="AA51" s="40">
        <f t="shared" si="23"/>
        <v>658</v>
      </c>
      <c r="AB51" s="32"/>
    </row>
    <row r="52" spans="1:28" ht="18" customHeight="1">
      <c r="A52" s="32">
        <v>34</v>
      </c>
      <c r="B52" s="42" t="s">
        <v>209</v>
      </c>
      <c r="C52" s="42" t="s">
        <v>432</v>
      </c>
      <c r="D52" s="43" t="s">
        <v>210</v>
      </c>
      <c r="E52" s="43" t="s">
        <v>65</v>
      </c>
      <c r="F52" s="44" t="s">
        <v>3</v>
      </c>
      <c r="G52" s="45" t="str">
        <f t="shared" si="12"/>
        <v>ΟΚ</v>
      </c>
      <c r="H52" s="45"/>
      <c r="I52" s="46"/>
      <c r="J52" s="47">
        <f t="shared" si="13"/>
        <v>0</v>
      </c>
      <c r="K52" s="47">
        <v>59</v>
      </c>
      <c r="L52" s="47">
        <f t="shared" si="14"/>
        <v>413</v>
      </c>
      <c r="M52" s="44">
        <v>1</v>
      </c>
      <c r="N52" s="47">
        <f t="shared" si="15"/>
        <v>60</v>
      </c>
      <c r="O52" s="47"/>
      <c r="P52" s="47">
        <f t="shared" si="16"/>
        <v>0</v>
      </c>
      <c r="Q52" s="47"/>
      <c r="R52" s="47">
        <f t="shared" si="17"/>
        <v>0</v>
      </c>
      <c r="S52" s="47" t="s">
        <v>3</v>
      </c>
      <c r="T52" s="47">
        <f t="shared" si="18"/>
        <v>120</v>
      </c>
      <c r="U52" s="47"/>
      <c r="V52" s="47">
        <f t="shared" si="19"/>
        <v>0</v>
      </c>
      <c r="W52" s="47">
        <v>1983</v>
      </c>
      <c r="X52" s="47">
        <f t="shared" si="20"/>
        <v>35</v>
      </c>
      <c r="Y52" s="47">
        <f t="shared" si="21"/>
        <v>50</v>
      </c>
      <c r="Z52" s="48">
        <f t="shared" si="22"/>
        <v>0</v>
      </c>
      <c r="AA52" s="49">
        <f t="shared" si="23"/>
        <v>643</v>
      </c>
      <c r="AB52" s="47"/>
    </row>
    <row r="53" spans="1:28" ht="18" customHeight="1">
      <c r="A53" s="32">
        <v>35</v>
      </c>
      <c r="B53" s="23" t="s">
        <v>226</v>
      </c>
      <c r="C53" s="23" t="s">
        <v>439</v>
      </c>
      <c r="D53" s="33" t="s">
        <v>227</v>
      </c>
      <c r="E53" s="33" t="s">
        <v>228</v>
      </c>
      <c r="F53" s="34" t="s">
        <v>3</v>
      </c>
      <c r="G53" s="35" t="str">
        <f t="shared" si="12"/>
        <v>ΟΚ</v>
      </c>
      <c r="H53" s="35"/>
      <c r="I53" s="36"/>
      <c r="J53" s="32">
        <f t="shared" si="13"/>
        <v>0</v>
      </c>
      <c r="K53" s="32">
        <v>84</v>
      </c>
      <c r="L53" s="32">
        <f t="shared" si="14"/>
        <v>588</v>
      </c>
      <c r="M53" s="37"/>
      <c r="N53" s="38">
        <f t="shared" si="15"/>
        <v>0</v>
      </c>
      <c r="O53" s="38"/>
      <c r="P53" s="38">
        <f t="shared" si="16"/>
        <v>0</v>
      </c>
      <c r="Q53" s="32"/>
      <c r="R53" s="32">
        <f t="shared" si="17"/>
        <v>0</v>
      </c>
      <c r="S53" s="32"/>
      <c r="T53" s="32">
        <f t="shared" si="18"/>
        <v>0</v>
      </c>
      <c r="U53" s="32"/>
      <c r="V53" s="32">
        <f t="shared" si="19"/>
        <v>0</v>
      </c>
      <c r="W53" s="32">
        <v>1981</v>
      </c>
      <c r="X53" s="32">
        <f t="shared" si="20"/>
        <v>37</v>
      </c>
      <c r="Y53" s="32">
        <f t="shared" si="21"/>
        <v>50</v>
      </c>
      <c r="Z53" s="39">
        <f t="shared" si="22"/>
        <v>0</v>
      </c>
      <c r="AA53" s="40">
        <f t="shared" si="23"/>
        <v>638</v>
      </c>
      <c r="AB53" s="32"/>
    </row>
    <row r="54" spans="1:28" ht="18" customHeight="1">
      <c r="A54" s="32">
        <v>35</v>
      </c>
      <c r="B54" s="23" t="s">
        <v>271</v>
      </c>
      <c r="C54" s="23">
        <v>9949</v>
      </c>
      <c r="D54" s="33" t="s">
        <v>272</v>
      </c>
      <c r="E54" s="33" t="s">
        <v>144</v>
      </c>
      <c r="F54" s="34" t="s">
        <v>3</v>
      </c>
      <c r="G54" s="35" t="str">
        <f t="shared" si="12"/>
        <v>ΟΚ</v>
      </c>
      <c r="H54" s="35"/>
      <c r="I54" s="36"/>
      <c r="J54" s="32">
        <f t="shared" si="13"/>
        <v>0</v>
      </c>
      <c r="K54" s="32">
        <v>84</v>
      </c>
      <c r="L54" s="32">
        <f t="shared" si="14"/>
        <v>588</v>
      </c>
      <c r="M54" s="37"/>
      <c r="N54" s="38">
        <f t="shared" si="15"/>
        <v>0</v>
      </c>
      <c r="O54" s="38"/>
      <c r="P54" s="38">
        <f t="shared" si="16"/>
        <v>0</v>
      </c>
      <c r="Q54" s="32"/>
      <c r="R54" s="32">
        <f t="shared" si="17"/>
        <v>0</v>
      </c>
      <c r="S54" s="32"/>
      <c r="T54" s="32">
        <f t="shared" si="18"/>
        <v>0</v>
      </c>
      <c r="U54" s="32"/>
      <c r="V54" s="32">
        <f t="shared" si="19"/>
        <v>0</v>
      </c>
      <c r="W54" s="32">
        <v>1984</v>
      </c>
      <c r="X54" s="32">
        <f t="shared" si="20"/>
        <v>34</v>
      </c>
      <c r="Y54" s="32">
        <f t="shared" si="21"/>
        <v>50</v>
      </c>
      <c r="Z54" s="39">
        <f t="shared" si="22"/>
        <v>0</v>
      </c>
      <c r="AA54" s="40">
        <f t="shared" si="23"/>
        <v>638</v>
      </c>
      <c r="AB54" s="32"/>
    </row>
    <row r="55" spans="1:28" ht="18" customHeight="1">
      <c r="A55" s="32">
        <v>36</v>
      </c>
      <c r="B55" s="23" t="s">
        <v>175</v>
      </c>
      <c r="C55" s="23" t="s">
        <v>414</v>
      </c>
      <c r="D55" s="33" t="s">
        <v>176</v>
      </c>
      <c r="E55" s="33" t="s">
        <v>177</v>
      </c>
      <c r="F55" s="34" t="s">
        <v>3</v>
      </c>
      <c r="G55" s="35" t="str">
        <f t="shared" si="12"/>
        <v>ΟΚ</v>
      </c>
      <c r="H55" s="35"/>
      <c r="I55" s="36"/>
      <c r="J55" s="32">
        <f t="shared" si="13"/>
        <v>0</v>
      </c>
      <c r="K55" s="32">
        <v>81</v>
      </c>
      <c r="L55" s="32">
        <f t="shared" si="14"/>
        <v>567</v>
      </c>
      <c r="M55" s="37"/>
      <c r="N55" s="38">
        <f t="shared" si="15"/>
        <v>0</v>
      </c>
      <c r="O55" s="38"/>
      <c r="P55" s="38">
        <f t="shared" si="16"/>
        <v>0</v>
      </c>
      <c r="Q55" s="32"/>
      <c r="R55" s="32">
        <f t="shared" si="17"/>
        <v>0</v>
      </c>
      <c r="S55" s="32"/>
      <c r="T55" s="32">
        <f t="shared" si="18"/>
        <v>0</v>
      </c>
      <c r="U55" s="32">
        <v>1</v>
      </c>
      <c r="V55" s="32">
        <f t="shared" si="19"/>
        <v>20</v>
      </c>
      <c r="W55" s="32">
        <v>1980</v>
      </c>
      <c r="X55" s="32">
        <f t="shared" si="20"/>
        <v>38</v>
      </c>
      <c r="Y55" s="32">
        <f t="shared" si="21"/>
        <v>50</v>
      </c>
      <c r="Z55" s="39">
        <f t="shared" si="22"/>
        <v>0</v>
      </c>
      <c r="AA55" s="40">
        <f t="shared" si="23"/>
        <v>637</v>
      </c>
      <c r="AB55" s="32"/>
    </row>
    <row r="56" spans="1:28" ht="18" customHeight="1">
      <c r="A56" s="32">
        <v>37</v>
      </c>
      <c r="B56" s="23" t="s">
        <v>103</v>
      </c>
      <c r="C56" s="23" t="s">
        <v>386</v>
      </c>
      <c r="D56" s="33" t="s">
        <v>104</v>
      </c>
      <c r="E56" s="33" t="s">
        <v>105</v>
      </c>
      <c r="F56" s="34" t="s">
        <v>3</v>
      </c>
      <c r="G56" s="35" t="str">
        <f t="shared" si="12"/>
        <v>ΟΚ</v>
      </c>
      <c r="H56" s="35"/>
      <c r="I56" s="36"/>
      <c r="J56" s="32">
        <f t="shared" si="13"/>
        <v>0</v>
      </c>
      <c r="K56" s="32">
        <v>68</v>
      </c>
      <c r="L56" s="32">
        <f t="shared" si="14"/>
        <v>476</v>
      </c>
      <c r="M56" s="37">
        <v>1</v>
      </c>
      <c r="N56" s="38">
        <f t="shared" si="15"/>
        <v>60</v>
      </c>
      <c r="O56" s="38"/>
      <c r="P56" s="38">
        <f t="shared" si="16"/>
        <v>0</v>
      </c>
      <c r="Q56" s="32"/>
      <c r="R56" s="32">
        <f t="shared" si="17"/>
        <v>0</v>
      </c>
      <c r="S56" s="32"/>
      <c r="T56" s="32">
        <f t="shared" si="18"/>
        <v>0</v>
      </c>
      <c r="U56" s="32"/>
      <c r="V56" s="32">
        <f t="shared" si="19"/>
        <v>0</v>
      </c>
      <c r="W56" s="32">
        <v>1978</v>
      </c>
      <c r="X56" s="32">
        <f t="shared" si="20"/>
        <v>40</v>
      </c>
      <c r="Y56" s="32">
        <f t="shared" si="21"/>
        <v>0</v>
      </c>
      <c r="Z56" s="39">
        <f t="shared" si="22"/>
        <v>75</v>
      </c>
      <c r="AA56" s="40">
        <f t="shared" si="23"/>
        <v>611</v>
      </c>
      <c r="AB56" s="32"/>
    </row>
    <row r="57" spans="1:28" ht="18" customHeight="1">
      <c r="A57" s="32">
        <v>38</v>
      </c>
      <c r="B57" s="23" t="s">
        <v>277</v>
      </c>
      <c r="C57" s="23" t="s">
        <v>462</v>
      </c>
      <c r="D57" s="33" t="s">
        <v>278</v>
      </c>
      <c r="E57" s="33" t="s">
        <v>25</v>
      </c>
      <c r="F57" s="34" t="s">
        <v>3</v>
      </c>
      <c r="G57" s="35" t="str">
        <f t="shared" si="12"/>
        <v>ΟΚ</v>
      </c>
      <c r="H57" s="35"/>
      <c r="I57" s="36"/>
      <c r="J57" s="32">
        <f t="shared" si="13"/>
        <v>0</v>
      </c>
      <c r="K57" s="32"/>
      <c r="L57" s="32">
        <f t="shared" si="14"/>
        <v>0</v>
      </c>
      <c r="M57" s="37"/>
      <c r="N57" s="38">
        <f t="shared" si="15"/>
        <v>0</v>
      </c>
      <c r="O57" s="38">
        <v>3</v>
      </c>
      <c r="P57" s="38">
        <f t="shared" si="16"/>
        <v>360</v>
      </c>
      <c r="Q57" s="32" t="s">
        <v>3</v>
      </c>
      <c r="R57" s="32">
        <f t="shared" si="17"/>
        <v>170</v>
      </c>
      <c r="S57" s="32"/>
      <c r="T57" s="32">
        <f t="shared" si="18"/>
        <v>0</v>
      </c>
      <c r="U57" s="32"/>
      <c r="V57" s="32">
        <f t="shared" si="19"/>
        <v>0</v>
      </c>
      <c r="W57" s="32">
        <v>1968</v>
      </c>
      <c r="X57" s="32">
        <f t="shared" si="20"/>
        <v>50</v>
      </c>
      <c r="Y57" s="32">
        <f t="shared" si="21"/>
        <v>0</v>
      </c>
      <c r="Z57" s="39">
        <f t="shared" si="22"/>
        <v>75</v>
      </c>
      <c r="AA57" s="40">
        <f t="shared" si="23"/>
        <v>605</v>
      </c>
      <c r="AB57" s="32"/>
    </row>
    <row r="58" spans="1:28" ht="18" customHeight="1">
      <c r="A58" s="32">
        <v>39</v>
      </c>
      <c r="B58" s="23" t="s">
        <v>123</v>
      </c>
      <c r="C58" s="23" t="s">
        <v>394</v>
      </c>
      <c r="D58" s="33" t="s">
        <v>124</v>
      </c>
      <c r="E58" s="33" t="s">
        <v>110</v>
      </c>
      <c r="F58" s="34" t="s">
        <v>3</v>
      </c>
      <c r="G58" s="35" t="str">
        <f t="shared" si="12"/>
        <v>ΟΚ</v>
      </c>
      <c r="H58" s="35"/>
      <c r="I58" s="36"/>
      <c r="J58" s="32">
        <f t="shared" si="13"/>
        <v>0</v>
      </c>
      <c r="K58" s="32">
        <v>75</v>
      </c>
      <c r="L58" s="32">
        <f t="shared" si="14"/>
        <v>525</v>
      </c>
      <c r="M58" s="37"/>
      <c r="N58" s="38">
        <f t="shared" si="15"/>
        <v>0</v>
      </c>
      <c r="O58" s="38"/>
      <c r="P58" s="38">
        <f t="shared" si="16"/>
        <v>0</v>
      </c>
      <c r="Q58" s="32"/>
      <c r="R58" s="32">
        <f t="shared" si="17"/>
        <v>0</v>
      </c>
      <c r="S58" s="32"/>
      <c r="T58" s="32">
        <f t="shared" si="18"/>
        <v>0</v>
      </c>
      <c r="U58" s="32"/>
      <c r="V58" s="32">
        <f t="shared" si="19"/>
        <v>0</v>
      </c>
      <c r="W58" s="32">
        <v>1978</v>
      </c>
      <c r="X58" s="32">
        <f t="shared" si="20"/>
        <v>40</v>
      </c>
      <c r="Y58" s="32">
        <f t="shared" si="21"/>
        <v>0</v>
      </c>
      <c r="Z58" s="39">
        <f t="shared" si="22"/>
        <v>75</v>
      </c>
      <c r="AA58" s="40">
        <f t="shared" si="23"/>
        <v>600</v>
      </c>
      <c r="AB58" s="32"/>
    </row>
    <row r="59" spans="1:28" ht="18" customHeight="1">
      <c r="A59" s="32">
        <v>40</v>
      </c>
      <c r="B59" s="23" t="s">
        <v>98</v>
      </c>
      <c r="C59" s="23" t="s">
        <v>384</v>
      </c>
      <c r="D59" s="33" t="s">
        <v>99</v>
      </c>
      <c r="E59" s="33" t="s">
        <v>100</v>
      </c>
      <c r="F59" s="34" t="s">
        <v>3</v>
      </c>
      <c r="G59" s="35" t="str">
        <f t="shared" si="12"/>
        <v>ΟΚ</v>
      </c>
      <c r="H59" s="35"/>
      <c r="I59" s="36"/>
      <c r="J59" s="32">
        <f t="shared" si="13"/>
        <v>0</v>
      </c>
      <c r="K59" s="32">
        <v>53</v>
      </c>
      <c r="L59" s="32">
        <f t="shared" si="14"/>
        <v>371</v>
      </c>
      <c r="M59" s="37"/>
      <c r="N59" s="38">
        <f t="shared" si="15"/>
        <v>0</v>
      </c>
      <c r="O59" s="38"/>
      <c r="P59" s="38">
        <f t="shared" si="16"/>
        <v>0</v>
      </c>
      <c r="Q59" s="32"/>
      <c r="R59" s="32">
        <f t="shared" si="17"/>
        <v>0</v>
      </c>
      <c r="S59" s="32"/>
      <c r="T59" s="32">
        <f t="shared" si="18"/>
        <v>0</v>
      </c>
      <c r="U59" s="32">
        <v>6</v>
      </c>
      <c r="V59" s="32">
        <f t="shared" si="19"/>
        <v>120</v>
      </c>
      <c r="W59" s="32">
        <v>1976</v>
      </c>
      <c r="X59" s="32">
        <f t="shared" si="20"/>
        <v>42</v>
      </c>
      <c r="Y59" s="32">
        <f t="shared" si="21"/>
        <v>0</v>
      </c>
      <c r="Z59" s="39">
        <f t="shared" si="22"/>
        <v>75</v>
      </c>
      <c r="AA59" s="40">
        <f t="shared" si="23"/>
        <v>566</v>
      </c>
      <c r="AB59" s="32"/>
    </row>
    <row r="60" spans="1:28" ht="18" customHeight="1">
      <c r="A60" s="32">
        <v>41</v>
      </c>
      <c r="B60" s="23" t="s">
        <v>187</v>
      </c>
      <c r="C60" s="23" t="s">
        <v>419</v>
      </c>
      <c r="D60" s="33" t="s">
        <v>188</v>
      </c>
      <c r="E60" s="33" t="s">
        <v>189</v>
      </c>
      <c r="F60" s="34" t="s">
        <v>3</v>
      </c>
      <c r="G60" s="35" t="str">
        <f t="shared" si="12"/>
        <v>ΟΚ</v>
      </c>
      <c r="H60" s="35"/>
      <c r="I60" s="36"/>
      <c r="J60" s="32">
        <f t="shared" si="13"/>
        <v>0</v>
      </c>
      <c r="K60" s="32"/>
      <c r="L60" s="32">
        <f t="shared" si="14"/>
        <v>0</v>
      </c>
      <c r="M60" s="37"/>
      <c r="N60" s="38">
        <f t="shared" si="15"/>
        <v>0</v>
      </c>
      <c r="O60" s="38">
        <v>3</v>
      </c>
      <c r="P60" s="38">
        <f t="shared" si="16"/>
        <v>360</v>
      </c>
      <c r="Q60" s="32"/>
      <c r="R60" s="32">
        <f t="shared" si="17"/>
        <v>0</v>
      </c>
      <c r="S60" s="32"/>
      <c r="T60" s="32">
        <f t="shared" si="18"/>
        <v>0</v>
      </c>
      <c r="U60" s="32">
        <v>6</v>
      </c>
      <c r="V60" s="32">
        <f t="shared" si="19"/>
        <v>120</v>
      </c>
      <c r="W60" s="32">
        <v>1975</v>
      </c>
      <c r="X60" s="32">
        <f t="shared" si="20"/>
        <v>43</v>
      </c>
      <c r="Y60" s="32">
        <f t="shared" si="21"/>
        <v>0</v>
      </c>
      <c r="Z60" s="39">
        <f t="shared" si="22"/>
        <v>75</v>
      </c>
      <c r="AA60" s="40">
        <f t="shared" si="23"/>
        <v>555</v>
      </c>
      <c r="AB60" s="32"/>
    </row>
    <row r="61" spans="1:28" ht="18" customHeight="1">
      <c r="A61" s="32">
        <v>42</v>
      </c>
      <c r="B61" s="23" t="s">
        <v>315</v>
      </c>
      <c r="C61" s="23" t="s">
        <v>478</v>
      </c>
      <c r="D61" s="33" t="s">
        <v>316</v>
      </c>
      <c r="E61" s="33" t="s">
        <v>25</v>
      </c>
      <c r="F61" s="34" t="s">
        <v>3</v>
      </c>
      <c r="G61" s="35" t="str">
        <f t="shared" si="12"/>
        <v>ΟΚ</v>
      </c>
      <c r="H61" s="35"/>
      <c r="I61" s="36">
        <v>7</v>
      </c>
      <c r="J61" s="32">
        <f t="shared" si="13"/>
        <v>119</v>
      </c>
      <c r="K61" s="32"/>
      <c r="L61" s="32">
        <f t="shared" si="14"/>
        <v>0</v>
      </c>
      <c r="M61" s="37"/>
      <c r="N61" s="38">
        <f t="shared" si="15"/>
        <v>0</v>
      </c>
      <c r="O61" s="38">
        <v>3</v>
      </c>
      <c r="P61" s="38">
        <f t="shared" si="16"/>
        <v>360</v>
      </c>
      <c r="Q61" s="32"/>
      <c r="R61" s="32">
        <f t="shared" si="17"/>
        <v>0</v>
      </c>
      <c r="S61" s="32"/>
      <c r="T61" s="32">
        <f t="shared" si="18"/>
        <v>0</v>
      </c>
      <c r="U61" s="32"/>
      <c r="V61" s="32">
        <f t="shared" si="19"/>
        <v>0</v>
      </c>
      <c r="W61" s="32">
        <v>1969</v>
      </c>
      <c r="X61" s="32">
        <f t="shared" si="20"/>
        <v>49</v>
      </c>
      <c r="Y61" s="32">
        <f t="shared" si="21"/>
        <v>0</v>
      </c>
      <c r="Z61" s="39">
        <f t="shared" si="22"/>
        <v>75</v>
      </c>
      <c r="AA61" s="40">
        <f t="shared" si="23"/>
        <v>554</v>
      </c>
      <c r="AB61" s="32"/>
    </row>
    <row r="62" spans="1:28" ht="18" customHeight="1">
      <c r="A62" s="32">
        <v>43</v>
      </c>
      <c r="B62" s="23" t="s">
        <v>262</v>
      </c>
      <c r="C62" s="23" t="s">
        <v>456</v>
      </c>
      <c r="D62" s="33" t="s">
        <v>263</v>
      </c>
      <c r="E62" s="33" t="s">
        <v>28</v>
      </c>
      <c r="F62" s="34" t="s">
        <v>3</v>
      </c>
      <c r="G62" s="35" t="str">
        <f t="shared" si="12"/>
        <v>ΟΚ</v>
      </c>
      <c r="H62" s="35"/>
      <c r="I62" s="36"/>
      <c r="J62" s="32">
        <f t="shared" si="13"/>
        <v>0</v>
      </c>
      <c r="K62" s="32"/>
      <c r="L62" s="32">
        <f t="shared" si="14"/>
        <v>0</v>
      </c>
      <c r="M62" s="37"/>
      <c r="N62" s="38">
        <f t="shared" si="15"/>
        <v>0</v>
      </c>
      <c r="O62" s="38">
        <v>3</v>
      </c>
      <c r="P62" s="38">
        <f t="shared" si="16"/>
        <v>360</v>
      </c>
      <c r="Q62" s="32"/>
      <c r="R62" s="32">
        <f t="shared" si="17"/>
        <v>0</v>
      </c>
      <c r="S62" s="32" t="s">
        <v>3</v>
      </c>
      <c r="T62" s="32">
        <f t="shared" si="18"/>
        <v>120</v>
      </c>
      <c r="U62" s="32"/>
      <c r="V62" s="32">
        <f t="shared" si="19"/>
        <v>0</v>
      </c>
      <c r="W62" s="32">
        <v>1981</v>
      </c>
      <c r="X62" s="32">
        <f t="shared" si="20"/>
        <v>37</v>
      </c>
      <c r="Y62" s="32">
        <f t="shared" si="21"/>
        <v>50</v>
      </c>
      <c r="Z62" s="39">
        <f t="shared" si="22"/>
        <v>0</v>
      </c>
      <c r="AA62" s="40">
        <f t="shared" si="23"/>
        <v>530</v>
      </c>
      <c r="AB62" s="32"/>
    </row>
    <row r="63" spans="1:28" ht="18" customHeight="1">
      <c r="A63" s="32">
        <v>43</v>
      </c>
      <c r="B63" s="23" t="s">
        <v>303</v>
      </c>
      <c r="C63" s="23" t="s">
        <v>473</v>
      </c>
      <c r="D63" s="33" t="s">
        <v>304</v>
      </c>
      <c r="E63" s="33" t="s">
        <v>305</v>
      </c>
      <c r="F63" s="34" t="s">
        <v>3</v>
      </c>
      <c r="G63" s="35" t="str">
        <f t="shared" si="12"/>
        <v>ΟΚ</v>
      </c>
      <c r="H63" s="35"/>
      <c r="I63" s="36"/>
      <c r="J63" s="32">
        <f t="shared" si="13"/>
        <v>0</v>
      </c>
      <c r="K63" s="32">
        <v>65</v>
      </c>
      <c r="L63" s="32">
        <f t="shared" si="14"/>
        <v>455</v>
      </c>
      <c r="M63" s="37"/>
      <c r="N63" s="38">
        <f t="shared" si="15"/>
        <v>0</v>
      </c>
      <c r="O63" s="38"/>
      <c r="P63" s="38">
        <f t="shared" si="16"/>
        <v>0</v>
      </c>
      <c r="Q63" s="32"/>
      <c r="R63" s="32">
        <f t="shared" si="17"/>
        <v>0</v>
      </c>
      <c r="S63" s="32"/>
      <c r="T63" s="32">
        <f t="shared" si="18"/>
        <v>0</v>
      </c>
      <c r="U63" s="32"/>
      <c r="V63" s="32">
        <f t="shared" si="19"/>
        <v>0</v>
      </c>
      <c r="W63" s="32">
        <v>1968</v>
      </c>
      <c r="X63" s="32">
        <f t="shared" si="20"/>
        <v>50</v>
      </c>
      <c r="Y63" s="32">
        <f t="shared" si="21"/>
        <v>0</v>
      </c>
      <c r="Z63" s="39">
        <f t="shared" si="22"/>
        <v>75</v>
      </c>
      <c r="AA63" s="40">
        <f t="shared" si="23"/>
        <v>530</v>
      </c>
      <c r="AB63" s="32"/>
    </row>
    <row r="64" spans="1:28" ht="18" customHeight="1">
      <c r="A64" s="32">
        <v>44</v>
      </c>
      <c r="B64" s="23" t="s">
        <v>254</v>
      </c>
      <c r="C64" s="23" t="s">
        <v>452</v>
      </c>
      <c r="D64" s="33" t="s">
        <v>255</v>
      </c>
      <c r="E64" s="33" t="s">
        <v>256</v>
      </c>
      <c r="F64" s="34" t="s">
        <v>3</v>
      </c>
      <c r="G64" s="35" t="str">
        <f t="shared" si="12"/>
        <v>ΟΚ</v>
      </c>
      <c r="H64" s="35"/>
      <c r="I64" s="36"/>
      <c r="J64" s="32">
        <f t="shared" si="13"/>
        <v>0</v>
      </c>
      <c r="K64" s="32">
        <v>35</v>
      </c>
      <c r="L64" s="32">
        <f t="shared" si="14"/>
        <v>245</v>
      </c>
      <c r="M64" s="37">
        <v>1</v>
      </c>
      <c r="N64" s="38">
        <f t="shared" si="15"/>
        <v>60</v>
      </c>
      <c r="O64" s="38"/>
      <c r="P64" s="38">
        <f t="shared" si="16"/>
        <v>0</v>
      </c>
      <c r="Q64" s="32" t="s">
        <v>3</v>
      </c>
      <c r="R64" s="32">
        <f t="shared" si="17"/>
        <v>170</v>
      </c>
      <c r="S64" s="32"/>
      <c r="T64" s="32">
        <f t="shared" si="18"/>
        <v>0</v>
      </c>
      <c r="U64" s="32"/>
      <c r="V64" s="32">
        <f t="shared" si="19"/>
        <v>0</v>
      </c>
      <c r="W64" s="32">
        <v>1987</v>
      </c>
      <c r="X64" s="32">
        <f t="shared" si="20"/>
        <v>31</v>
      </c>
      <c r="Y64" s="32">
        <f t="shared" si="21"/>
        <v>50</v>
      </c>
      <c r="Z64" s="39">
        <f t="shared" si="22"/>
        <v>0</v>
      </c>
      <c r="AA64" s="40">
        <f t="shared" si="23"/>
        <v>525</v>
      </c>
      <c r="AB64" s="32"/>
    </row>
    <row r="65" spans="1:28" ht="18" customHeight="1">
      <c r="A65" s="32">
        <v>45</v>
      </c>
      <c r="B65" s="23" t="s">
        <v>171</v>
      </c>
      <c r="C65" s="23" t="s">
        <v>412</v>
      </c>
      <c r="D65" s="33" t="s">
        <v>172</v>
      </c>
      <c r="E65" s="33" t="s">
        <v>30</v>
      </c>
      <c r="F65" s="34" t="s">
        <v>3</v>
      </c>
      <c r="G65" s="35" t="str">
        <f t="shared" si="12"/>
        <v>ΟΚ</v>
      </c>
      <c r="H65" s="35"/>
      <c r="I65" s="36">
        <v>7</v>
      </c>
      <c r="J65" s="32">
        <f t="shared" si="13"/>
        <v>119</v>
      </c>
      <c r="K65" s="32">
        <v>46</v>
      </c>
      <c r="L65" s="32">
        <f t="shared" si="14"/>
        <v>322</v>
      </c>
      <c r="M65" s="37"/>
      <c r="N65" s="38">
        <f t="shared" si="15"/>
        <v>0</v>
      </c>
      <c r="O65" s="38"/>
      <c r="P65" s="38">
        <f t="shared" si="16"/>
        <v>0</v>
      </c>
      <c r="Q65" s="32"/>
      <c r="R65" s="32">
        <f t="shared" si="17"/>
        <v>0</v>
      </c>
      <c r="S65" s="32"/>
      <c r="T65" s="32">
        <f t="shared" si="18"/>
        <v>0</v>
      </c>
      <c r="U65" s="32"/>
      <c r="V65" s="32">
        <f t="shared" si="19"/>
        <v>0</v>
      </c>
      <c r="W65" s="32">
        <v>1981</v>
      </c>
      <c r="X65" s="32">
        <f t="shared" si="20"/>
        <v>37</v>
      </c>
      <c r="Y65" s="32">
        <f t="shared" si="21"/>
        <v>50</v>
      </c>
      <c r="Z65" s="39">
        <f t="shared" si="22"/>
        <v>0</v>
      </c>
      <c r="AA65" s="40">
        <f t="shared" si="23"/>
        <v>491</v>
      </c>
      <c r="AB65" s="32"/>
    </row>
    <row r="66" spans="1:28" ht="18" customHeight="1">
      <c r="A66" s="32">
        <v>46</v>
      </c>
      <c r="B66" s="23" t="s">
        <v>298</v>
      </c>
      <c r="C66" s="23" t="s">
        <v>471</v>
      </c>
      <c r="D66" s="33" t="s">
        <v>299</v>
      </c>
      <c r="E66" s="33" t="s">
        <v>300</v>
      </c>
      <c r="F66" s="34" t="s">
        <v>3</v>
      </c>
      <c r="G66" s="35" t="str">
        <f t="shared" si="12"/>
        <v>ΟΚ</v>
      </c>
      <c r="H66" s="35"/>
      <c r="I66" s="36">
        <v>12</v>
      </c>
      <c r="J66" s="32">
        <f t="shared" si="13"/>
        <v>204</v>
      </c>
      <c r="K66" s="32">
        <v>12</v>
      </c>
      <c r="L66" s="32">
        <f t="shared" si="14"/>
        <v>84</v>
      </c>
      <c r="M66" s="37">
        <v>2</v>
      </c>
      <c r="N66" s="38">
        <f t="shared" si="15"/>
        <v>120</v>
      </c>
      <c r="O66" s="38"/>
      <c r="P66" s="38">
        <f t="shared" si="16"/>
        <v>0</v>
      </c>
      <c r="Q66" s="32"/>
      <c r="R66" s="32">
        <f t="shared" si="17"/>
        <v>0</v>
      </c>
      <c r="S66" s="32"/>
      <c r="T66" s="32">
        <f t="shared" si="18"/>
        <v>0</v>
      </c>
      <c r="U66" s="32"/>
      <c r="V66" s="32">
        <f t="shared" si="19"/>
        <v>0</v>
      </c>
      <c r="W66" s="32">
        <v>1968</v>
      </c>
      <c r="X66" s="32">
        <f t="shared" si="20"/>
        <v>50</v>
      </c>
      <c r="Y66" s="32">
        <f t="shared" si="21"/>
        <v>0</v>
      </c>
      <c r="Z66" s="39">
        <f t="shared" si="22"/>
        <v>75</v>
      </c>
      <c r="AA66" s="40">
        <f t="shared" si="23"/>
        <v>483</v>
      </c>
      <c r="AB66" s="32"/>
    </row>
    <row r="67" spans="1:28" ht="18" customHeight="1">
      <c r="A67" s="32">
        <v>47</v>
      </c>
      <c r="B67" s="23" t="s">
        <v>421</v>
      </c>
      <c r="C67" s="23" t="s">
        <v>422</v>
      </c>
      <c r="D67" s="33" t="s">
        <v>423</v>
      </c>
      <c r="E67" s="33" t="s">
        <v>97</v>
      </c>
      <c r="F67" s="34" t="s">
        <v>3</v>
      </c>
      <c r="G67" s="35" t="str">
        <f t="shared" si="12"/>
        <v>ΟΚ</v>
      </c>
      <c r="H67" s="35"/>
      <c r="I67" s="36"/>
      <c r="J67" s="32"/>
      <c r="K67" s="32">
        <v>54</v>
      </c>
      <c r="L67" s="32">
        <f t="shared" si="14"/>
        <v>378</v>
      </c>
      <c r="M67" s="37">
        <v>2</v>
      </c>
      <c r="N67" s="38"/>
      <c r="O67" s="38"/>
      <c r="P67" s="38"/>
      <c r="Q67" s="32"/>
      <c r="R67" s="32"/>
      <c r="S67" s="32"/>
      <c r="T67" s="32"/>
      <c r="U67" s="32">
        <v>2</v>
      </c>
      <c r="V67" s="32">
        <f t="shared" si="19"/>
        <v>40</v>
      </c>
      <c r="W67" s="32">
        <v>1979</v>
      </c>
      <c r="X67" s="32">
        <f t="shared" si="20"/>
        <v>39</v>
      </c>
      <c r="Y67" s="32">
        <f t="shared" si="21"/>
        <v>50</v>
      </c>
      <c r="Z67" s="39">
        <f t="shared" si="22"/>
        <v>0</v>
      </c>
      <c r="AA67" s="40">
        <f t="shared" si="23"/>
        <v>468</v>
      </c>
      <c r="AB67" s="32"/>
    </row>
    <row r="68" spans="1:28" ht="18" customHeight="1">
      <c r="A68" s="32">
        <v>48</v>
      </c>
      <c r="B68" s="23" t="s">
        <v>245</v>
      </c>
      <c r="C68" s="23" t="s">
        <v>448</v>
      </c>
      <c r="D68" s="33" t="s">
        <v>246</v>
      </c>
      <c r="E68" s="33" t="s">
        <v>86</v>
      </c>
      <c r="F68" s="34" t="s">
        <v>3</v>
      </c>
      <c r="G68" s="35" t="str">
        <f aca="true" t="shared" si="24" ref="G68:G99">IF(F68="ΝΑΙ","ΟΚ","ΑΠΟΡΡΙΠΤΕΤΑΙ")</f>
        <v>ΟΚ</v>
      </c>
      <c r="H68" s="35"/>
      <c r="I68" s="36"/>
      <c r="J68" s="32">
        <f aca="true" t="shared" si="25" ref="J68:J99">I68*17</f>
        <v>0</v>
      </c>
      <c r="K68" s="32">
        <v>35</v>
      </c>
      <c r="L68" s="32">
        <f aca="true" t="shared" si="26" ref="L68:L99">K68*7</f>
        <v>245</v>
      </c>
      <c r="M68" s="37"/>
      <c r="N68" s="38">
        <f aca="true" t="shared" si="27" ref="N68:N99">M68*60</f>
        <v>0</v>
      </c>
      <c r="O68" s="38"/>
      <c r="P68" s="38">
        <f aca="true" t="shared" si="28" ref="P68:P99">O68*120</f>
        <v>0</v>
      </c>
      <c r="Q68" s="32" t="s">
        <v>3</v>
      </c>
      <c r="R68" s="32">
        <f aca="true" t="shared" si="29" ref="R68:R99">IF(Q68="ΝΑΙ",170,0)</f>
        <v>170</v>
      </c>
      <c r="S68" s="32"/>
      <c r="T68" s="32">
        <f aca="true" t="shared" si="30" ref="T68:T99">IF(S68="ΝΑΙ",120,0)</f>
        <v>0</v>
      </c>
      <c r="U68" s="32"/>
      <c r="V68" s="32">
        <f aca="true" t="shared" si="31" ref="V68:V99">U68*20</f>
        <v>0</v>
      </c>
      <c r="W68" s="32">
        <v>1988</v>
      </c>
      <c r="X68" s="32">
        <f aca="true" t="shared" si="32" ref="X68:X99">2018-W68</f>
        <v>30</v>
      </c>
      <c r="Y68" s="32">
        <f aca="true" t="shared" si="33" ref="Y68:Y99">IF(AND(X68&gt;24,X68&lt;40),50,0)</f>
        <v>50</v>
      </c>
      <c r="Z68" s="39">
        <f aca="true" t="shared" si="34" ref="Z68:Z99">IF(AND(X68&gt;=40,X68&lt;=100),75,0)</f>
        <v>0</v>
      </c>
      <c r="AA68" s="40">
        <f aca="true" t="shared" si="35" ref="AA68:AA99">J68+L68+N68+P68+R68+T68+V68+Y68+Z68</f>
        <v>465</v>
      </c>
      <c r="AB68" s="32"/>
    </row>
    <row r="69" spans="1:28" ht="18" customHeight="1">
      <c r="A69" s="32">
        <v>49</v>
      </c>
      <c r="B69" s="23" t="s">
        <v>142</v>
      </c>
      <c r="C69" s="23" t="s">
        <v>400</v>
      </c>
      <c r="D69" s="33" t="s">
        <v>143</v>
      </c>
      <c r="E69" s="33" t="s">
        <v>144</v>
      </c>
      <c r="F69" s="34" t="s">
        <v>3</v>
      </c>
      <c r="G69" s="35" t="str">
        <f t="shared" si="24"/>
        <v>ΟΚ</v>
      </c>
      <c r="H69" s="35"/>
      <c r="I69" s="36"/>
      <c r="J69" s="32">
        <f t="shared" si="25"/>
        <v>0</v>
      </c>
      <c r="K69" s="32">
        <v>33</v>
      </c>
      <c r="L69" s="32">
        <f t="shared" si="26"/>
        <v>231</v>
      </c>
      <c r="M69" s="37">
        <v>2</v>
      </c>
      <c r="N69" s="38">
        <f t="shared" si="27"/>
        <v>120</v>
      </c>
      <c r="O69" s="38"/>
      <c r="P69" s="38">
        <f t="shared" si="28"/>
        <v>0</v>
      </c>
      <c r="Q69" s="32"/>
      <c r="R69" s="32">
        <f t="shared" si="29"/>
        <v>0</v>
      </c>
      <c r="S69" s="32"/>
      <c r="T69" s="32">
        <f t="shared" si="30"/>
        <v>0</v>
      </c>
      <c r="U69" s="32"/>
      <c r="V69" s="32">
        <f t="shared" si="31"/>
        <v>0</v>
      </c>
      <c r="W69" s="32">
        <v>1970</v>
      </c>
      <c r="X69" s="32">
        <f t="shared" si="32"/>
        <v>48</v>
      </c>
      <c r="Y69" s="32">
        <f t="shared" si="33"/>
        <v>0</v>
      </c>
      <c r="Z69" s="39">
        <f t="shared" si="34"/>
        <v>75</v>
      </c>
      <c r="AA69" s="40">
        <f t="shared" si="35"/>
        <v>426</v>
      </c>
      <c r="AB69" s="32"/>
    </row>
    <row r="70" spans="1:28" ht="18" customHeight="1">
      <c r="A70" s="32">
        <v>50</v>
      </c>
      <c r="B70" s="23" t="s">
        <v>183</v>
      </c>
      <c r="C70" s="23" t="s">
        <v>418</v>
      </c>
      <c r="D70" s="33" t="s">
        <v>184</v>
      </c>
      <c r="E70" s="33" t="s">
        <v>33</v>
      </c>
      <c r="F70" s="34" t="s">
        <v>3</v>
      </c>
      <c r="G70" s="35" t="str">
        <f t="shared" si="24"/>
        <v>ΟΚ</v>
      </c>
      <c r="H70" s="35"/>
      <c r="I70" s="36">
        <v>9</v>
      </c>
      <c r="J70" s="32">
        <f t="shared" si="25"/>
        <v>153</v>
      </c>
      <c r="K70" s="32"/>
      <c r="L70" s="32">
        <f t="shared" si="26"/>
        <v>0</v>
      </c>
      <c r="M70" s="37">
        <v>1</v>
      </c>
      <c r="N70" s="38">
        <f t="shared" si="27"/>
        <v>60</v>
      </c>
      <c r="O70" s="38"/>
      <c r="P70" s="38">
        <f t="shared" si="28"/>
        <v>0</v>
      </c>
      <c r="Q70" s="32"/>
      <c r="R70" s="32">
        <f t="shared" si="29"/>
        <v>0</v>
      </c>
      <c r="S70" s="32"/>
      <c r="T70" s="32">
        <f t="shared" si="30"/>
        <v>0</v>
      </c>
      <c r="U70" s="32">
        <v>8</v>
      </c>
      <c r="V70" s="32">
        <f t="shared" si="31"/>
        <v>160</v>
      </c>
      <c r="W70" s="32">
        <v>1986</v>
      </c>
      <c r="X70" s="32">
        <f t="shared" si="32"/>
        <v>32</v>
      </c>
      <c r="Y70" s="32">
        <f t="shared" si="33"/>
        <v>50</v>
      </c>
      <c r="Z70" s="39">
        <f t="shared" si="34"/>
        <v>0</v>
      </c>
      <c r="AA70" s="40">
        <f t="shared" si="35"/>
        <v>423</v>
      </c>
      <c r="AB70" s="32"/>
    </row>
    <row r="71" spans="1:28" ht="18" customHeight="1">
      <c r="A71" s="32">
        <v>50</v>
      </c>
      <c r="B71" s="23" t="s">
        <v>195</v>
      </c>
      <c r="C71" s="23" t="s">
        <v>425</v>
      </c>
      <c r="D71" s="33" t="s">
        <v>196</v>
      </c>
      <c r="E71" s="33" t="s">
        <v>105</v>
      </c>
      <c r="F71" s="34" t="s">
        <v>3</v>
      </c>
      <c r="G71" s="35" t="str">
        <f t="shared" si="24"/>
        <v>ΟΚ</v>
      </c>
      <c r="H71" s="35"/>
      <c r="I71" s="36"/>
      <c r="J71" s="32">
        <f t="shared" si="25"/>
        <v>0</v>
      </c>
      <c r="K71" s="32">
        <v>14</v>
      </c>
      <c r="L71" s="32">
        <f t="shared" si="26"/>
        <v>98</v>
      </c>
      <c r="M71" s="37"/>
      <c r="N71" s="38">
        <f t="shared" si="27"/>
        <v>0</v>
      </c>
      <c r="O71" s="38"/>
      <c r="P71" s="38">
        <f t="shared" si="28"/>
        <v>0</v>
      </c>
      <c r="Q71" s="32" t="s">
        <v>3</v>
      </c>
      <c r="R71" s="32">
        <f t="shared" si="29"/>
        <v>170</v>
      </c>
      <c r="S71" s="32"/>
      <c r="T71" s="32">
        <f t="shared" si="30"/>
        <v>0</v>
      </c>
      <c r="U71" s="32">
        <v>4</v>
      </c>
      <c r="V71" s="32">
        <f t="shared" si="31"/>
        <v>80</v>
      </c>
      <c r="W71" s="32">
        <v>1978</v>
      </c>
      <c r="X71" s="32">
        <f t="shared" si="32"/>
        <v>40</v>
      </c>
      <c r="Y71" s="32">
        <f t="shared" si="33"/>
        <v>0</v>
      </c>
      <c r="Z71" s="39">
        <f t="shared" si="34"/>
        <v>75</v>
      </c>
      <c r="AA71" s="40">
        <f t="shared" si="35"/>
        <v>423</v>
      </c>
      <c r="AB71" s="32"/>
    </row>
    <row r="72" spans="1:28" s="6" customFormat="1" ht="22.5" customHeight="1">
      <c r="A72" s="32">
        <v>51</v>
      </c>
      <c r="B72" s="23" t="s">
        <v>87</v>
      </c>
      <c r="C72" s="23" t="s">
        <v>380</v>
      </c>
      <c r="D72" s="33" t="s">
        <v>88</v>
      </c>
      <c r="E72" s="33" t="s">
        <v>89</v>
      </c>
      <c r="F72" s="34" t="s">
        <v>3</v>
      </c>
      <c r="G72" s="35" t="str">
        <f t="shared" si="24"/>
        <v>ΟΚ</v>
      </c>
      <c r="H72" s="35"/>
      <c r="I72" s="36">
        <v>12</v>
      </c>
      <c r="J72" s="32">
        <f t="shared" si="25"/>
        <v>204</v>
      </c>
      <c r="K72" s="32">
        <v>20</v>
      </c>
      <c r="L72" s="32">
        <f t="shared" si="26"/>
        <v>140</v>
      </c>
      <c r="M72" s="37"/>
      <c r="N72" s="38">
        <f t="shared" si="27"/>
        <v>0</v>
      </c>
      <c r="O72" s="38"/>
      <c r="P72" s="38">
        <f t="shared" si="28"/>
        <v>0</v>
      </c>
      <c r="Q72" s="32"/>
      <c r="R72" s="32">
        <f t="shared" si="29"/>
        <v>0</v>
      </c>
      <c r="S72" s="32"/>
      <c r="T72" s="32">
        <f t="shared" si="30"/>
        <v>0</v>
      </c>
      <c r="U72" s="32"/>
      <c r="V72" s="32">
        <f t="shared" si="31"/>
        <v>0</v>
      </c>
      <c r="W72" s="32">
        <v>1987</v>
      </c>
      <c r="X72" s="32">
        <f t="shared" si="32"/>
        <v>31</v>
      </c>
      <c r="Y72" s="32">
        <f t="shared" si="33"/>
        <v>50</v>
      </c>
      <c r="Z72" s="39">
        <f t="shared" si="34"/>
        <v>0</v>
      </c>
      <c r="AA72" s="40">
        <f t="shared" si="35"/>
        <v>394</v>
      </c>
      <c r="AB72" s="32"/>
    </row>
    <row r="73" spans="1:28" ht="18" customHeight="1">
      <c r="A73" s="32">
        <v>52</v>
      </c>
      <c r="B73" s="23" t="s">
        <v>116</v>
      </c>
      <c r="C73" s="23" t="s">
        <v>391</v>
      </c>
      <c r="D73" s="33" t="s">
        <v>117</v>
      </c>
      <c r="E73" s="33" t="s">
        <v>118</v>
      </c>
      <c r="F73" s="34" t="s">
        <v>3</v>
      </c>
      <c r="G73" s="35" t="str">
        <f t="shared" si="24"/>
        <v>ΟΚ</v>
      </c>
      <c r="H73" s="35"/>
      <c r="I73" s="36">
        <v>20</v>
      </c>
      <c r="J73" s="32">
        <f t="shared" si="25"/>
        <v>340</v>
      </c>
      <c r="K73" s="32"/>
      <c r="L73" s="32">
        <f t="shared" si="26"/>
        <v>0</v>
      </c>
      <c r="M73" s="37"/>
      <c r="N73" s="38">
        <f t="shared" si="27"/>
        <v>0</v>
      </c>
      <c r="O73" s="38"/>
      <c r="P73" s="38">
        <f t="shared" si="28"/>
        <v>0</v>
      </c>
      <c r="Q73" s="32"/>
      <c r="R73" s="32">
        <f t="shared" si="29"/>
        <v>0</v>
      </c>
      <c r="S73" s="32"/>
      <c r="T73" s="32">
        <f t="shared" si="30"/>
        <v>0</v>
      </c>
      <c r="U73" s="32"/>
      <c r="V73" s="32">
        <f t="shared" si="31"/>
        <v>0</v>
      </c>
      <c r="W73" s="32">
        <v>1990</v>
      </c>
      <c r="X73" s="32">
        <f t="shared" si="32"/>
        <v>28</v>
      </c>
      <c r="Y73" s="32">
        <f t="shared" si="33"/>
        <v>50</v>
      </c>
      <c r="Z73" s="39">
        <f t="shared" si="34"/>
        <v>0</v>
      </c>
      <c r="AA73" s="40">
        <f t="shared" si="35"/>
        <v>390</v>
      </c>
      <c r="AB73" s="32"/>
    </row>
    <row r="74" spans="1:28" ht="18" customHeight="1">
      <c r="A74" s="32">
        <v>53</v>
      </c>
      <c r="B74" s="23" t="s">
        <v>139</v>
      </c>
      <c r="C74" s="23" t="s">
        <v>399</v>
      </c>
      <c r="D74" s="33" t="s">
        <v>140</v>
      </c>
      <c r="E74" s="33" t="s">
        <v>141</v>
      </c>
      <c r="F74" s="34" t="s">
        <v>3</v>
      </c>
      <c r="G74" s="35" t="str">
        <f t="shared" si="24"/>
        <v>ΟΚ</v>
      </c>
      <c r="H74" s="35"/>
      <c r="I74" s="36"/>
      <c r="J74" s="32">
        <f t="shared" si="25"/>
        <v>0</v>
      </c>
      <c r="K74" s="32">
        <v>12</v>
      </c>
      <c r="L74" s="32">
        <f t="shared" si="26"/>
        <v>84</v>
      </c>
      <c r="M74" s="37">
        <v>1</v>
      </c>
      <c r="N74" s="38">
        <f t="shared" si="27"/>
        <v>60</v>
      </c>
      <c r="O74" s="38"/>
      <c r="P74" s="38">
        <f t="shared" si="28"/>
        <v>0</v>
      </c>
      <c r="Q74" s="32"/>
      <c r="R74" s="32">
        <f t="shared" si="29"/>
        <v>0</v>
      </c>
      <c r="S74" s="32"/>
      <c r="T74" s="32">
        <f t="shared" si="30"/>
        <v>0</v>
      </c>
      <c r="U74" s="32">
        <v>7</v>
      </c>
      <c r="V74" s="32">
        <f t="shared" si="31"/>
        <v>140</v>
      </c>
      <c r="W74" s="32">
        <v>1981</v>
      </c>
      <c r="X74" s="32">
        <f t="shared" si="32"/>
        <v>37</v>
      </c>
      <c r="Y74" s="32">
        <f t="shared" si="33"/>
        <v>50</v>
      </c>
      <c r="Z74" s="39">
        <f t="shared" si="34"/>
        <v>0</v>
      </c>
      <c r="AA74" s="40">
        <f t="shared" si="35"/>
        <v>334</v>
      </c>
      <c r="AB74" s="32"/>
    </row>
    <row r="75" spans="1:28" ht="18" customHeight="1">
      <c r="A75" s="32">
        <v>54</v>
      </c>
      <c r="B75" s="42" t="s">
        <v>108</v>
      </c>
      <c r="C75" s="42" t="s">
        <v>388</v>
      </c>
      <c r="D75" s="43" t="s">
        <v>109</v>
      </c>
      <c r="E75" s="43" t="s">
        <v>110</v>
      </c>
      <c r="F75" s="44" t="s">
        <v>3</v>
      </c>
      <c r="G75" s="45" t="str">
        <f t="shared" si="24"/>
        <v>ΟΚ</v>
      </c>
      <c r="H75" s="45"/>
      <c r="I75" s="46"/>
      <c r="J75" s="47">
        <f t="shared" si="25"/>
        <v>0</v>
      </c>
      <c r="K75" s="47"/>
      <c r="L75" s="47">
        <f t="shared" si="26"/>
        <v>0</v>
      </c>
      <c r="M75" s="44"/>
      <c r="N75" s="47">
        <f t="shared" si="27"/>
        <v>0</v>
      </c>
      <c r="O75" s="47"/>
      <c r="P75" s="47">
        <f t="shared" si="28"/>
        <v>0</v>
      </c>
      <c r="Q75" s="47"/>
      <c r="R75" s="47">
        <f t="shared" si="29"/>
        <v>0</v>
      </c>
      <c r="S75" s="47" t="s">
        <v>3</v>
      </c>
      <c r="T75" s="47">
        <f t="shared" si="30"/>
        <v>120</v>
      </c>
      <c r="U75" s="47">
        <v>8</v>
      </c>
      <c r="V75" s="47">
        <f t="shared" si="31"/>
        <v>160</v>
      </c>
      <c r="W75" s="47">
        <v>1986</v>
      </c>
      <c r="X75" s="47">
        <f t="shared" si="32"/>
        <v>32</v>
      </c>
      <c r="Y75" s="47">
        <f t="shared" si="33"/>
        <v>50</v>
      </c>
      <c r="Z75" s="48">
        <f t="shared" si="34"/>
        <v>0</v>
      </c>
      <c r="AA75" s="49">
        <f t="shared" si="35"/>
        <v>330</v>
      </c>
      <c r="AB75" s="47"/>
    </row>
    <row r="76" spans="1:28" ht="18" customHeight="1">
      <c r="A76" s="32">
        <v>55</v>
      </c>
      <c r="B76" s="23" t="s">
        <v>133</v>
      </c>
      <c r="C76" s="23" t="s">
        <v>397</v>
      </c>
      <c r="D76" s="33" t="s">
        <v>134</v>
      </c>
      <c r="E76" s="33" t="s">
        <v>135</v>
      </c>
      <c r="F76" s="34" t="s">
        <v>3</v>
      </c>
      <c r="G76" s="35" t="str">
        <f t="shared" si="24"/>
        <v>ΟΚ</v>
      </c>
      <c r="H76" s="35"/>
      <c r="I76" s="36"/>
      <c r="J76" s="32">
        <f t="shared" si="25"/>
        <v>0</v>
      </c>
      <c r="K76" s="32">
        <v>18</v>
      </c>
      <c r="L76" s="32">
        <f t="shared" si="26"/>
        <v>126</v>
      </c>
      <c r="M76" s="37">
        <v>2</v>
      </c>
      <c r="N76" s="38">
        <f t="shared" si="27"/>
        <v>120</v>
      </c>
      <c r="O76" s="38"/>
      <c r="P76" s="38">
        <f t="shared" si="28"/>
        <v>0</v>
      </c>
      <c r="Q76" s="32"/>
      <c r="R76" s="32">
        <f t="shared" si="29"/>
        <v>0</v>
      </c>
      <c r="S76" s="32"/>
      <c r="T76" s="32">
        <f t="shared" si="30"/>
        <v>0</v>
      </c>
      <c r="U76" s="32"/>
      <c r="V76" s="32">
        <f t="shared" si="31"/>
        <v>0</v>
      </c>
      <c r="W76" s="32">
        <v>1983</v>
      </c>
      <c r="X76" s="32">
        <f t="shared" si="32"/>
        <v>35</v>
      </c>
      <c r="Y76" s="32">
        <f t="shared" si="33"/>
        <v>50</v>
      </c>
      <c r="Z76" s="39">
        <f t="shared" si="34"/>
        <v>0</v>
      </c>
      <c r="AA76" s="40">
        <f t="shared" si="35"/>
        <v>296</v>
      </c>
      <c r="AB76" s="32"/>
    </row>
    <row r="77" spans="1:28" s="6" customFormat="1" ht="18" customHeight="1">
      <c r="A77" s="32">
        <v>56</v>
      </c>
      <c r="B77" s="42" t="s">
        <v>34</v>
      </c>
      <c r="C77" s="42" t="s">
        <v>361</v>
      </c>
      <c r="D77" s="43" t="s">
        <v>35</v>
      </c>
      <c r="E77" s="43" t="s">
        <v>36</v>
      </c>
      <c r="F77" s="44" t="s">
        <v>3</v>
      </c>
      <c r="G77" s="45" t="str">
        <f t="shared" si="24"/>
        <v>ΟΚ</v>
      </c>
      <c r="H77" s="45"/>
      <c r="I77" s="46"/>
      <c r="J77" s="47">
        <f t="shared" si="25"/>
        <v>0</v>
      </c>
      <c r="K77" s="47">
        <v>35</v>
      </c>
      <c r="L77" s="47">
        <f t="shared" si="26"/>
        <v>245</v>
      </c>
      <c r="M77" s="44"/>
      <c r="N77" s="47">
        <f t="shared" si="27"/>
        <v>0</v>
      </c>
      <c r="O77" s="47"/>
      <c r="P77" s="47">
        <f t="shared" si="28"/>
        <v>0</v>
      </c>
      <c r="Q77" s="47"/>
      <c r="R77" s="47">
        <f t="shared" si="29"/>
        <v>0</v>
      </c>
      <c r="S77" s="47"/>
      <c r="T77" s="47">
        <f t="shared" si="30"/>
        <v>0</v>
      </c>
      <c r="U77" s="47"/>
      <c r="V77" s="47">
        <f t="shared" si="31"/>
        <v>0</v>
      </c>
      <c r="W77" s="47">
        <v>1990</v>
      </c>
      <c r="X77" s="47">
        <f t="shared" si="32"/>
        <v>28</v>
      </c>
      <c r="Y77" s="47">
        <f t="shared" si="33"/>
        <v>50</v>
      </c>
      <c r="Z77" s="48">
        <f t="shared" si="34"/>
        <v>0</v>
      </c>
      <c r="AA77" s="49">
        <f t="shared" si="35"/>
        <v>295</v>
      </c>
      <c r="AB77" s="47"/>
    </row>
    <row r="78" spans="1:28" ht="18" customHeight="1">
      <c r="A78" s="32">
        <v>56</v>
      </c>
      <c r="B78" s="23" t="s">
        <v>80</v>
      </c>
      <c r="C78" s="23" t="s">
        <v>376</v>
      </c>
      <c r="D78" s="33" t="s">
        <v>81</v>
      </c>
      <c r="E78" s="33" t="s">
        <v>68</v>
      </c>
      <c r="F78" s="34" t="s">
        <v>3</v>
      </c>
      <c r="G78" s="35" t="str">
        <f t="shared" si="24"/>
        <v>ΟΚ</v>
      </c>
      <c r="H78" s="35"/>
      <c r="I78" s="36"/>
      <c r="J78" s="32">
        <f t="shared" si="25"/>
        <v>0</v>
      </c>
      <c r="K78" s="32"/>
      <c r="L78" s="32">
        <f t="shared" si="26"/>
        <v>0</v>
      </c>
      <c r="M78" s="37">
        <v>2</v>
      </c>
      <c r="N78" s="38">
        <f t="shared" si="27"/>
        <v>120</v>
      </c>
      <c r="O78" s="38"/>
      <c r="P78" s="38">
        <f t="shared" si="28"/>
        <v>0</v>
      </c>
      <c r="Q78" s="32"/>
      <c r="R78" s="32">
        <f t="shared" si="29"/>
        <v>0</v>
      </c>
      <c r="S78" s="32"/>
      <c r="T78" s="32">
        <f t="shared" si="30"/>
        <v>0</v>
      </c>
      <c r="U78" s="32">
        <v>5</v>
      </c>
      <c r="V78" s="32">
        <f t="shared" si="31"/>
        <v>100</v>
      </c>
      <c r="W78" s="32">
        <v>1968</v>
      </c>
      <c r="X78" s="32">
        <f t="shared" si="32"/>
        <v>50</v>
      </c>
      <c r="Y78" s="32">
        <f t="shared" si="33"/>
        <v>0</v>
      </c>
      <c r="Z78" s="39">
        <f t="shared" si="34"/>
        <v>75</v>
      </c>
      <c r="AA78" s="40">
        <f t="shared" si="35"/>
        <v>295</v>
      </c>
      <c r="AB78" s="32"/>
    </row>
    <row r="79" spans="1:28" ht="18" customHeight="1">
      <c r="A79" s="32">
        <v>57</v>
      </c>
      <c r="B79" s="23" t="s">
        <v>236</v>
      </c>
      <c r="C79" s="23" t="s">
        <v>444</v>
      </c>
      <c r="D79" s="33" t="s">
        <v>237</v>
      </c>
      <c r="E79" s="33" t="s">
        <v>28</v>
      </c>
      <c r="F79" s="34" t="s">
        <v>3</v>
      </c>
      <c r="G79" s="35" t="str">
        <f t="shared" si="24"/>
        <v>ΟΚ</v>
      </c>
      <c r="H79" s="35"/>
      <c r="I79" s="36"/>
      <c r="J79" s="32">
        <f t="shared" si="25"/>
        <v>0</v>
      </c>
      <c r="K79" s="32"/>
      <c r="L79" s="32">
        <f t="shared" si="26"/>
        <v>0</v>
      </c>
      <c r="M79" s="37">
        <v>1</v>
      </c>
      <c r="N79" s="38">
        <f t="shared" si="27"/>
        <v>60</v>
      </c>
      <c r="O79" s="38"/>
      <c r="P79" s="38">
        <f t="shared" si="28"/>
        <v>0</v>
      </c>
      <c r="Q79" s="32"/>
      <c r="R79" s="32">
        <f t="shared" si="29"/>
        <v>0</v>
      </c>
      <c r="S79" s="32"/>
      <c r="T79" s="32">
        <f t="shared" si="30"/>
        <v>0</v>
      </c>
      <c r="U79" s="32">
        <v>8</v>
      </c>
      <c r="V79" s="32">
        <f t="shared" si="31"/>
        <v>160</v>
      </c>
      <c r="W79" s="32">
        <v>1971</v>
      </c>
      <c r="X79" s="32">
        <f t="shared" si="32"/>
        <v>47</v>
      </c>
      <c r="Y79" s="32">
        <f t="shared" si="33"/>
        <v>0</v>
      </c>
      <c r="Z79" s="39">
        <f t="shared" si="34"/>
        <v>75</v>
      </c>
      <c r="AA79" s="40">
        <f t="shared" si="35"/>
        <v>295</v>
      </c>
      <c r="AB79" s="32"/>
    </row>
    <row r="80" spans="1:28" ht="18" customHeight="1">
      <c r="A80" s="32">
        <v>58</v>
      </c>
      <c r="B80" s="23" t="s">
        <v>82</v>
      </c>
      <c r="C80" s="23" t="s">
        <v>377</v>
      </c>
      <c r="D80" s="33" t="s">
        <v>83</v>
      </c>
      <c r="E80" s="33" t="s">
        <v>25</v>
      </c>
      <c r="F80" s="34" t="s">
        <v>3</v>
      </c>
      <c r="G80" s="35" t="str">
        <f t="shared" si="24"/>
        <v>ΟΚ</v>
      </c>
      <c r="H80" s="35"/>
      <c r="I80" s="36"/>
      <c r="J80" s="32">
        <f t="shared" si="25"/>
        <v>0</v>
      </c>
      <c r="K80" s="32">
        <v>24</v>
      </c>
      <c r="L80" s="32">
        <f t="shared" si="26"/>
        <v>168</v>
      </c>
      <c r="M80" s="37">
        <v>1</v>
      </c>
      <c r="N80" s="38">
        <f t="shared" si="27"/>
        <v>60</v>
      </c>
      <c r="O80" s="38"/>
      <c r="P80" s="38">
        <f t="shared" si="28"/>
        <v>0</v>
      </c>
      <c r="Q80" s="32"/>
      <c r="R80" s="32">
        <f t="shared" si="29"/>
        <v>0</v>
      </c>
      <c r="S80" s="32"/>
      <c r="T80" s="32">
        <f t="shared" si="30"/>
        <v>0</v>
      </c>
      <c r="U80" s="32"/>
      <c r="V80" s="32">
        <f t="shared" si="31"/>
        <v>0</v>
      </c>
      <c r="W80" s="32">
        <v>1981</v>
      </c>
      <c r="X80" s="32">
        <f t="shared" si="32"/>
        <v>37</v>
      </c>
      <c r="Y80" s="32">
        <f t="shared" si="33"/>
        <v>50</v>
      </c>
      <c r="Z80" s="39">
        <f t="shared" si="34"/>
        <v>0</v>
      </c>
      <c r="AA80" s="40">
        <f t="shared" si="35"/>
        <v>278</v>
      </c>
      <c r="AB80" s="32"/>
    </row>
    <row r="81" spans="1:28" ht="18" customHeight="1">
      <c r="A81" s="32">
        <v>59</v>
      </c>
      <c r="B81" s="42" t="s">
        <v>243</v>
      </c>
      <c r="C81" s="42" t="s">
        <v>447</v>
      </c>
      <c r="D81" s="43" t="s">
        <v>244</v>
      </c>
      <c r="E81" s="43" t="s">
        <v>42</v>
      </c>
      <c r="F81" s="44" t="s">
        <v>3</v>
      </c>
      <c r="G81" s="45" t="str">
        <f t="shared" si="24"/>
        <v>ΟΚ</v>
      </c>
      <c r="H81" s="45"/>
      <c r="I81" s="46"/>
      <c r="J81" s="47">
        <f t="shared" si="25"/>
        <v>0</v>
      </c>
      <c r="K81" s="47"/>
      <c r="L81" s="47">
        <f t="shared" si="26"/>
        <v>0</v>
      </c>
      <c r="M81" s="44">
        <v>1</v>
      </c>
      <c r="N81" s="47">
        <f t="shared" si="27"/>
        <v>60</v>
      </c>
      <c r="O81" s="47"/>
      <c r="P81" s="47">
        <f t="shared" si="28"/>
        <v>0</v>
      </c>
      <c r="Q81" s="47"/>
      <c r="R81" s="47">
        <f t="shared" si="29"/>
        <v>0</v>
      </c>
      <c r="S81" s="47" t="s">
        <v>3</v>
      </c>
      <c r="T81" s="47">
        <f t="shared" si="30"/>
        <v>120</v>
      </c>
      <c r="U81" s="47">
        <v>1</v>
      </c>
      <c r="V81" s="47">
        <f t="shared" si="31"/>
        <v>20</v>
      </c>
      <c r="W81" s="47">
        <v>1971</v>
      </c>
      <c r="X81" s="47">
        <f t="shared" si="32"/>
        <v>47</v>
      </c>
      <c r="Y81" s="47">
        <f t="shared" si="33"/>
        <v>0</v>
      </c>
      <c r="Z81" s="48">
        <f t="shared" si="34"/>
        <v>75</v>
      </c>
      <c r="AA81" s="49">
        <f t="shared" si="35"/>
        <v>275</v>
      </c>
      <c r="AB81" s="47"/>
    </row>
    <row r="82" spans="1:28" ht="18" customHeight="1">
      <c r="A82" s="32">
        <v>60</v>
      </c>
      <c r="B82" s="23" t="s">
        <v>296</v>
      </c>
      <c r="C82" s="23" t="s">
        <v>470</v>
      </c>
      <c r="D82" s="33" t="s">
        <v>297</v>
      </c>
      <c r="E82" s="33" t="s">
        <v>144</v>
      </c>
      <c r="F82" s="34" t="s">
        <v>3</v>
      </c>
      <c r="G82" s="35" t="str">
        <f t="shared" si="24"/>
        <v>ΟΚ</v>
      </c>
      <c r="H82" s="35"/>
      <c r="I82" s="36">
        <v>6</v>
      </c>
      <c r="J82" s="32">
        <f t="shared" si="25"/>
        <v>102</v>
      </c>
      <c r="K82" s="32"/>
      <c r="L82" s="32">
        <f t="shared" si="26"/>
        <v>0</v>
      </c>
      <c r="M82" s="37">
        <v>2</v>
      </c>
      <c r="N82" s="38">
        <f t="shared" si="27"/>
        <v>120</v>
      </c>
      <c r="O82" s="38"/>
      <c r="P82" s="38">
        <f t="shared" si="28"/>
        <v>0</v>
      </c>
      <c r="Q82" s="32"/>
      <c r="R82" s="32">
        <f t="shared" si="29"/>
        <v>0</v>
      </c>
      <c r="S82" s="32"/>
      <c r="T82" s="32">
        <f t="shared" si="30"/>
        <v>0</v>
      </c>
      <c r="U82" s="32"/>
      <c r="V82" s="32">
        <f t="shared" si="31"/>
        <v>0</v>
      </c>
      <c r="W82" s="32">
        <v>1983</v>
      </c>
      <c r="X82" s="32">
        <f t="shared" si="32"/>
        <v>35</v>
      </c>
      <c r="Y82" s="32">
        <f t="shared" si="33"/>
        <v>50</v>
      </c>
      <c r="Z82" s="39">
        <f t="shared" si="34"/>
        <v>0</v>
      </c>
      <c r="AA82" s="40">
        <f t="shared" si="35"/>
        <v>272</v>
      </c>
      <c r="AB82" s="32"/>
    </row>
    <row r="83" spans="1:28" ht="18" customHeight="1">
      <c r="A83" s="32">
        <v>61</v>
      </c>
      <c r="B83" s="23" t="s">
        <v>136</v>
      </c>
      <c r="C83" s="23" t="s">
        <v>398</v>
      </c>
      <c r="D83" s="33" t="s">
        <v>137</v>
      </c>
      <c r="E83" s="33" t="s">
        <v>138</v>
      </c>
      <c r="F83" s="34" t="s">
        <v>3</v>
      </c>
      <c r="G83" s="35" t="str">
        <f t="shared" si="24"/>
        <v>ΟΚ</v>
      </c>
      <c r="H83" s="35"/>
      <c r="I83" s="36"/>
      <c r="J83" s="32">
        <f t="shared" si="25"/>
        <v>0</v>
      </c>
      <c r="K83" s="32"/>
      <c r="L83" s="32">
        <f t="shared" si="26"/>
        <v>0</v>
      </c>
      <c r="M83" s="37">
        <v>1</v>
      </c>
      <c r="N83" s="38">
        <f t="shared" si="27"/>
        <v>60</v>
      </c>
      <c r="O83" s="38"/>
      <c r="P83" s="38">
        <f t="shared" si="28"/>
        <v>0</v>
      </c>
      <c r="Q83" s="32"/>
      <c r="R83" s="32">
        <f t="shared" si="29"/>
        <v>0</v>
      </c>
      <c r="S83" s="32"/>
      <c r="T83" s="32">
        <f t="shared" si="30"/>
        <v>0</v>
      </c>
      <c r="U83" s="32">
        <v>6</v>
      </c>
      <c r="V83" s="32">
        <f t="shared" si="31"/>
        <v>120</v>
      </c>
      <c r="W83" s="32">
        <v>1972</v>
      </c>
      <c r="X83" s="32">
        <f t="shared" si="32"/>
        <v>46</v>
      </c>
      <c r="Y83" s="32">
        <f t="shared" si="33"/>
        <v>0</v>
      </c>
      <c r="Z83" s="39">
        <f t="shared" si="34"/>
        <v>75</v>
      </c>
      <c r="AA83" s="40">
        <f t="shared" si="35"/>
        <v>255</v>
      </c>
      <c r="AB83" s="32"/>
    </row>
    <row r="84" spans="1:28" ht="18" customHeight="1">
      <c r="A84" s="32">
        <v>62</v>
      </c>
      <c r="B84" s="23" t="s">
        <v>479</v>
      </c>
      <c r="C84" s="23">
        <v>4079</v>
      </c>
      <c r="D84" s="33" t="s">
        <v>480</v>
      </c>
      <c r="E84" s="33" t="s">
        <v>481</v>
      </c>
      <c r="F84" s="34" t="s">
        <v>3</v>
      </c>
      <c r="G84" s="35" t="str">
        <f t="shared" si="24"/>
        <v>ΟΚ</v>
      </c>
      <c r="H84" s="35"/>
      <c r="I84" s="36"/>
      <c r="J84" s="32">
        <f t="shared" si="25"/>
        <v>0</v>
      </c>
      <c r="K84" s="32"/>
      <c r="L84" s="32">
        <f t="shared" si="26"/>
        <v>0</v>
      </c>
      <c r="M84" s="37"/>
      <c r="N84" s="38">
        <f t="shared" si="27"/>
        <v>0</v>
      </c>
      <c r="O84" s="38"/>
      <c r="P84" s="38">
        <f t="shared" si="28"/>
        <v>0</v>
      </c>
      <c r="Q84" s="32" t="s">
        <v>3</v>
      </c>
      <c r="R84" s="32">
        <f t="shared" si="29"/>
        <v>170</v>
      </c>
      <c r="S84" s="32"/>
      <c r="T84" s="32">
        <f t="shared" si="30"/>
        <v>0</v>
      </c>
      <c r="U84" s="32"/>
      <c r="V84" s="32">
        <f t="shared" si="31"/>
        <v>0</v>
      </c>
      <c r="W84" s="32">
        <v>1967</v>
      </c>
      <c r="X84" s="32">
        <f t="shared" si="32"/>
        <v>51</v>
      </c>
      <c r="Y84" s="32">
        <f t="shared" si="33"/>
        <v>0</v>
      </c>
      <c r="Z84" s="39">
        <f t="shared" si="34"/>
        <v>75</v>
      </c>
      <c r="AA84" s="40">
        <f t="shared" si="35"/>
        <v>245</v>
      </c>
      <c r="AB84" s="32"/>
    </row>
    <row r="85" spans="1:28" ht="18" customHeight="1">
      <c r="A85" s="32">
        <v>63</v>
      </c>
      <c r="B85" s="42" t="s">
        <v>40</v>
      </c>
      <c r="C85" s="42" t="s">
        <v>363</v>
      </c>
      <c r="D85" s="43" t="s">
        <v>41</v>
      </c>
      <c r="E85" s="43" t="s">
        <v>42</v>
      </c>
      <c r="F85" s="44" t="s">
        <v>3</v>
      </c>
      <c r="G85" s="45" t="str">
        <f t="shared" si="24"/>
        <v>ΟΚ</v>
      </c>
      <c r="H85" s="45"/>
      <c r="I85" s="46"/>
      <c r="J85" s="47">
        <f t="shared" si="25"/>
        <v>0</v>
      </c>
      <c r="K85" s="47"/>
      <c r="L85" s="47">
        <f t="shared" si="26"/>
        <v>0</v>
      </c>
      <c r="M85" s="44"/>
      <c r="N85" s="47">
        <f t="shared" si="27"/>
        <v>0</v>
      </c>
      <c r="O85" s="47"/>
      <c r="P85" s="47">
        <f t="shared" si="28"/>
        <v>0</v>
      </c>
      <c r="Q85" s="47" t="s">
        <v>3</v>
      </c>
      <c r="R85" s="47">
        <f t="shared" si="29"/>
        <v>170</v>
      </c>
      <c r="S85" s="47"/>
      <c r="T85" s="47">
        <f t="shared" si="30"/>
        <v>0</v>
      </c>
      <c r="U85" s="47">
        <v>1</v>
      </c>
      <c r="V85" s="47">
        <f t="shared" si="31"/>
        <v>20</v>
      </c>
      <c r="W85" s="47">
        <v>1984</v>
      </c>
      <c r="X85" s="47">
        <f t="shared" si="32"/>
        <v>34</v>
      </c>
      <c r="Y85" s="47">
        <f t="shared" si="33"/>
        <v>50</v>
      </c>
      <c r="Z85" s="48">
        <f t="shared" si="34"/>
        <v>0</v>
      </c>
      <c r="AA85" s="49">
        <f t="shared" si="35"/>
        <v>240</v>
      </c>
      <c r="AB85" s="47"/>
    </row>
    <row r="86" spans="1:28" ht="18" customHeight="1">
      <c r="A86" s="32">
        <v>64</v>
      </c>
      <c r="B86" s="23" t="s">
        <v>301</v>
      </c>
      <c r="C86" s="23" t="s">
        <v>472</v>
      </c>
      <c r="D86" s="33" t="s">
        <v>302</v>
      </c>
      <c r="E86" s="33" t="s">
        <v>25</v>
      </c>
      <c r="F86" s="34" t="s">
        <v>3</v>
      </c>
      <c r="G86" s="35" t="str">
        <f t="shared" si="24"/>
        <v>ΟΚ</v>
      </c>
      <c r="H86" s="35"/>
      <c r="I86" s="36"/>
      <c r="J86" s="32">
        <f t="shared" si="25"/>
        <v>0</v>
      </c>
      <c r="K86" s="32">
        <v>26</v>
      </c>
      <c r="L86" s="32">
        <f t="shared" si="26"/>
        <v>182</v>
      </c>
      <c r="M86" s="37"/>
      <c r="N86" s="38">
        <f t="shared" si="27"/>
        <v>0</v>
      </c>
      <c r="O86" s="38"/>
      <c r="P86" s="38">
        <f t="shared" si="28"/>
        <v>0</v>
      </c>
      <c r="Q86" s="32"/>
      <c r="R86" s="32">
        <f t="shared" si="29"/>
        <v>0</v>
      </c>
      <c r="S86" s="32"/>
      <c r="T86" s="32">
        <f t="shared" si="30"/>
        <v>0</v>
      </c>
      <c r="U86" s="32"/>
      <c r="V86" s="32">
        <f t="shared" si="31"/>
        <v>0</v>
      </c>
      <c r="W86" s="32">
        <v>1993</v>
      </c>
      <c r="X86" s="32">
        <f t="shared" si="32"/>
        <v>25</v>
      </c>
      <c r="Y86" s="32">
        <f t="shared" si="33"/>
        <v>50</v>
      </c>
      <c r="Z86" s="39">
        <f t="shared" si="34"/>
        <v>0</v>
      </c>
      <c r="AA86" s="40">
        <f t="shared" si="35"/>
        <v>232</v>
      </c>
      <c r="AB86" s="32"/>
    </row>
    <row r="87" spans="1:28" s="6" customFormat="1" ht="18" customHeight="1">
      <c r="A87" s="32">
        <v>65</v>
      </c>
      <c r="B87" s="23" t="s">
        <v>130</v>
      </c>
      <c r="C87" s="23" t="s">
        <v>396</v>
      </c>
      <c r="D87" s="33" t="s">
        <v>131</v>
      </c>
      <c r="E87" s="33" t="s">
        <v>132</v>
      </c>
      <c r="F87" s="34" t="s">
        <v>3</v>
      </c>
      <c r="G87" s="35" t="str">
        <f t="shared" si="24"/>
        <v>ΟΚ</v>
      </c>
      <c r="H87" s="35"/>
      <c r="I87" s="36"/>
      <c r="J87" s="32">
        <f t="shared" si="25"/>
        <v>0</v>
      </c>
      <c r="K87" s="32">
        <v>13</v>
      </c>
      <c r="L87" s="32">
        <f t="shared" si="26"/>
        <v>91</v>
      </c>
      <c r="M87" s="37">
        <v>1</v>
      </c>
      <c r="N87" s="38">
        <f t="shared" si="27"/>
        <v>60</v>
      </c>
      <c r="O87" s="38"/>
      <c r="P87" s="38">
        <f t="shared" si="28"/>
        <v>0</v>
      </c>
      <c r="Q87" s="32"/>
      <c r="R87" s="32">
        <f t="shared" si="29"/>
        <v>0</v>
      </c>
      <c r="S87" s="32"/>
      <c r="T87" s="32">
        <f t="shared" si="30"/>
        <v>0</v>
      </c>
      <c r="U87" s="32"/>
      <c r="V87" s="32">
        <f t="shared" si="31"/>
        <v>0</v>
      </c>
      <c r="W87" s="32">
        <v>1967</v>
      </c>
      <c r="X87" s="32">
        <f t="shared" si="32"/>
        <v>51</v>
      </c>
      <c r="Y87" s="32">
        <f t="shared" si="33"/>
        <v>0</v>
      </c>
      <c r="Z87" s="39">
        <f t="shared" si="34"/>
        <v>75</v>
      </c>
      <c r="AA87" s="40">
        <f t="shared" si="35"/>
        <v>226</v>
      </c>
      <c r="AB87" s="32"/>
    </row>
    <row r="88" spans="1:28" ht="18" customHeight="1">
      <c r="A88" s="32">
        <v>66</v>
      </c>
      <c r="B88" s="23" t="s">
        <v>31</v>
      </c>
      <c r="C88" s="23" t="s">
        <v>360</v>
      </c>
      <c r="D88" s="50" t="s">
        <v>32</v>
      </c>
      <c r="E88" s="33" t="s">
        <v>33</v>
      </c>
      <c r="F88" s="34" t="s">
        <v>3</v>
      </c>
      <c r="G88" s="35" t="str">
        <f t="shared" si="24"/>
        <v>ΟΚ</v>
      </c>
      <c r="H88" s="35"/>
      <c r="I88" s="36"/>
      <c r="J88" s="32">
        <f t="shared" si="25"/>
        <v>0</v>
      </c>
      <c r="K88" s="32"/>
      <c r="L88" s="32">
        <f t="shared" si="26"/>
        <v>0</v>
      </c>
      <c r="M88" s="37"/>
      <c r="N88" s="38">
        <f t="shared" si="27"/>
        <v>0</v>
      </c>
      <c r="O88" s="38"/>
      <c r="P88" s="38">
        <f t="shared" si="28"/>
        <v>0</v>
      </c>
      <c r="Q88" s="32"/>
      <c r="R88" s="32">
        <f t="shared" si="29"/>
        <v>0</v>
      </c>
      <c r="S88" s="32" t="s">
        <v>3</v>
      </c>
      <c r="T88" s="32">
        <f t="shared" si="30"/>
        <v>120</v>
      </c>
      <c r="U88" s="32">
        <v>1</v>
      </c>
      <c r="V88" s="32">
        <f t="shared" si="31"/>
        <v>20</v>
      </c>
      <c r="W88" s="32">
        <v>1977</v>
      </c>
      <c r="X88" s="32">
        <f t="shared" si="32"/>
        <v>41</v>
      </c>
      <c r="Y88" s="32">
        <f t="shared" si="33"/>
        <v>0</v>
      </c>
      <c r="Z88" s="39">
        <f t="shared" si="34"/>
        <v>75</v>
      </c>
      <c r="AA88" s="40">
        <f t="shared" si="35"/>
        <v>215</v>
      </c>
      <c r="AB88" s="32"/>
    </row>
    <row r="89" spans="1:28" ht="18" customHeight="1">
      <c r="A89" s="32">
        <v>66</v>
      </c>
      <c r="B89" s="23" t="s">
        <v>198</v>
      </c>
      <c r="C89" s="23" t="s">
        <v>428</v>
      </c>
      <c r="D89" s="33" t="s">
        <v>199</v>
      </c>
      <c r="E89" s="33" t="s">
        <v>59</v>
      </c>
      <c r="F89" s="34" t="s">
        <v>3</v>
      </c>
      <c r="G89" s="35" t="str">
        <f t="shared" si="24"/>
        <v>ΟΚ</v>
      </c>
      <c r="H89" s="35"/>
      <c r="I89" s="36"/>
      <c r="J89" s="32">
        <f t="shared" si="25"/>
        <v>0</v>
      </c>
      <c r="K89" s="32"/>
      <c r="L89" s="32">
        <f t="shared" si="26"/>
        <v>0</v>
      </c>
      <c r="M89" s="37"/>
      <c r="N89" s="38">
        <f t="shared" si="27"/>
        <v>0</v>
      </c>
      <c r="O89" s="38"/>
      <c r="P89" s="38">
        <f t="shared" si="28"/>
        <v>0</v>
      </c>
      <c r="Q89" s="32"/>
      <c r="R89" s="32">
        <f t="shared" si="29"/>
        <v>0</v>
      </c>
      <c r="S89" s="32" t="s">
        <v>3</v>
      </c>
      <c r="T89" s="32">
        <f t="shared" si="30"/>
        <v>120</v>
      </c>
      <c r="U89" s="32">
        <v>1</v>
      </c>
      <c r="V89" s="32">
        <f t="shared" si="31"/>
        <v>20</v>
      </c>
      <c r="W89" s="32">
        <v>1968</v>
      </c>
      <c r="X89" s="32">
        <f t="shared" si="32"/>
        <v>50</v>
      </c>
      <c r="Y89" s="32">
        <f t="shared" si="33"/>
        <v>0</v>
      </c>
      <c r="Z89" s="39">
        <f t="shared" si="34"/>
        <v>75</v>
      </c>
      <c r="AA89" s="40">
        <f t="shared" si="35"/>
        <v>215</v>
      </c>
      <c r="AB89" s="32"/>
    </row>
    <row r="90" spans="1:28" ht="18" customHeight="1">
      <c r="A90" s="32">
        <v>67</v>
      </c>
      <c r="B90" s="23" t="s">
        <v>273</v>
      </c>
      <c r="C90" s="23" t="s">
        <v>460</v>
      </c>
      <c r="D90" s="33" t="s">
        <v>274</v>
      </c>
      <c r="E90" s="33" t="s">
        <v>44</v>
      </c>
      <c r="F90" s="34" t="s">
        <v>3</v>
      </c>
      <c r="G90" s="35" t="str">
        <f t="shared" si="24"/>
        <v>ΟΚ</v>
      </c>
      <c r="H90" s="35"/>
      <c r="I90" s="36"/>
      <c r="J90" s="32">
        <f t="shared" si="25"/>
        <v>0</v>
      </c>
      <c r="K90" s="32"/>
      <c r="L90" s="32">
        <f t="shared" si="26"/>
        <v>0</v>
      </c>
      <c r="M90" s="37"/>
      <c r="N90" s="38">
        <f t="shared" si="27"/>
        <v>0</v>
      </c>
      <c r="O90" s="38"/>
      <c r="P90" s="38">
        <f t="shared" si="28"/>
        <v>0</v>
      </c>
      <c r="Q90" s="32"/>
      <c r="R90" s="32">
        <f t="shared" si="29"/>
        <v>0</v>
      </c>
      <c r="S90" s="32"/>
      <c r="T90" s="32">
        <f t="shared" si="30"/>
        <v>0</v>
      </c>
      <c r="U90" s="32">
        <v>8</v>
      </c>
      <c r="V90" s="32">
        <f t="shared" si="31"/>
        <v>160</v>
      </c>
      <c r="W90" s="32">
        <v>1990</v>
      </c>
      <c r="X90" s="32">
        <f t="shared" si="32"/>
        <v>28</v>
      </c>
      <c r="Y90" s="32">
        <f t="shared" si="33"/>
        <v>50</v>
      </c>
      <c r="Z90" s="39">
        <f t="shared" si="34"/>
        <v>0</v>
      </c>
      <c r="AA90" s="40">
        <f t="shared" si="35"/>
        <v>210</v>
      </c>
      <c r="AB90" s="32"/>
    </row>
    <row r="91" spans="1:28" ht="18" customHeight="1">
      <c r="A91" s="32">
        <v>68</v>
      </c>
      <c r="B91" s="23" t="s">
        <v>60</v>
      </c>
      <c r="C91" s="23" t="s">
        <v>369</v>
      </c>
      <c r="D91" s="33" t="s">
        <v>61</v>
      </c>
      <c r="E91" s="33" t="s">
        <v>62</v>
      </c>
      <c r="F91" s="34" t="s">
        <v>3</v>
      </c>
      <c r="G91" s="35" t="str">
        <f t="shared" si="24"/>
        <v>ΟΚ</v>
      </c>
      <c r="H91" s="35"/>
      <c r="I91" s="36"/>
      <c r="J91" s="32">
        <f t="shared" si="25"/>
        <v>0</v>
      </c>
      <c r="K91" s="32"/>
      <c r="L91" s="32">
        <f t="shared" si="26"/>
        <v>0</v>
      </c>
      <c r="M91" s="37"/>
      <c r="N91" s="38">
        <f t="shared" si="27"/>
        <v>0</v>
      </c>
      <c r="O91" s="38"/>
      <c r="P91" s="38">
        <f t="shared" si="28"/>
        <v>0</v>
      </c>
      <c r="Q91" s="32"/>
      <c r="R91" s="32">
        <f t="shared" si="29"/>
        <v>0</v>
      </c>
      <c r="S91" s="32"/>
      <c r="T91" s="32">
        <f t="shared" si="30"/>
        <v>0</v>
      </c>
      <c r="U91" s="32">
        <v>6</v>
      </c>
      <c r="V91" s="32">
        <f t="shared" si="31"/>
        <v>120</v>
      </c>
      <c r="W91" s="32">
        <v>1960</v>
      </c>
      <c r="X91" s="32">
        <f t="shared" si="32"/>
        <v>58</v>
      </c>
      <c r="Y91" s="32">
        <f t="shared" si="33"/>
        <v>0</v>
      </c>
      <c r="Z91" s="39">
        <f t="shared" si="34"/>
        <v>75</v>
      </c>
      <c r="AA91" s="40">
        <f t="shared" si="35"/>
        <v>195</v>
      </c>
      <c r="AB91" s="32"/>
    </row>
    <row r="92" spans="1:28" ht="18" customHeight="1">
      <c r="A92" s="32">
        <v>68</v>
      </c>
      <c r="B92" s="23" t="s">
        <v>266</v>
      </c>
      <c r="C92" s="23" t="s">
        <v>458</v>
      </c>
      <c r="D92" s="33" t="s">
        <v>267</v>
      </c>
      <c r="E92" s="33" t="s">
        <v>25</v>
      </c>
      <c r="F92" s="34" t="s">
        <v>3</v>
      </c>
      <c r="G92" s="35" t="str">
        <f t="shared" si="24"/>
        <v>ΟΚ</v>
      </c>
      <c r="H92" s="35"/>
      <c r="I92" s="36"/>
      <c r="J92" s="32">
        <f t="shared" si="25"/>
        <v>0</v>
      </c>
      <c r="K92" s="32"/>
      <c r="L92" s="32">
        <f t="shared" si="26"/>
        <v>0</v>
      </c>
      <c r="M92" s="37">
        <v>2</v>
      </c>
      <c r="N92" s="38">
        <f t="shared" si="27"/>
        <v>120</v>
      </c>
      <c r="O92" s="38"/>
      <c r="P92" s="38">
        <f t="shared" si="28"/>
        <v>0</v>
      </c>
      <c r="Q92" s="32"/>
      <c r="R92" s="32">
        <f t="shared" si="29"/>
        <v>0</v>
      </c>
      <c r="S92" s="32"/>
      <c r="T92" s="32">
        <f t="shared" si="30"/>
        <v>0</v>
      </c>
      <c r="U92" s="32"/>
      <c r="V92" s="32">
        <f t="shared" si="31"/>
        <v>0</v>
      </c>
      <c r="W92" s="32">
        <v>1976</v>
      </c>
      <c r="X92" s="32">
        <f t="shared" si="32"/>
        <v>42</v>
      </c>
      <c r="Y92" s="32">
        <f t="shared" si="33"/>
        <v>0</v>
      </c>
      <c r="Z92" s="39">
        <f t="shared" si="34"/>
        <v>75</v>
      </c>
      <c r="AA92" s="40">
        <f t="shared" si="35"/>
        <v>195</v>
      </c>
      <c r="AB92" s="32"/>
    </row>
    <row r="93" spans="1:28" ht="18" customHeight="1">
      <c r="A93" s="32">
        <v>69</v>
      </c>
      <c r="B93" s="23" t="s">
        <v>84</v>
      </c>
      <c r="C93" s="23" t="s">
        <v>378</v>
      </c>
      <c r="D93" s="33" t="s">
        <v>85</v>
      </c>
      <c r="E93" s="33" t="s">
        <v>86</v>
      </c>
      <c r="F93" s="34" t="s">
        <v>3</v>
      </c>
      <c r="G93" s="35" t="str">
        <f t="shared" si="24"/>
        <v>ΟΚ</v>
      </c>
      <c r="H93" s="35"/>
      <c r="I93" s="36"/>
      <c r="J93" s="32">
        <f t="shared" si="25"/>
        <v>0</v>
      </c>
      <c r="K93" s="32">
        <v>5</v>
      </c>
      <c r="L93" s="32">
        <f t="shared" si="26"/>
        <v>35</v>
      </c>
      <c r="M93" s="37">
        <v>1</v>
      </c>
      <c r="N93" s="38">
        <f t="shared" si="27"/>
        <v>60</v>
      </c>
      <c r="O93" s="38"/>
      <c r="P93" s="38">
        <f t="shared" si="28"/>
        <v>0</v>
      </c>
      <c r="Q93" s="32"/>
      <c r="R93" s="32">
        <f t="shared" si="29"/>
        <v>0</v>
      </c>
      <c r="S93" s="32"/>
      <c r="T93" s="32">
        <f t="shared" si="30"/>
        <v>0</v>
      </c>
      <c r="U93" s="32">
        <v>2</v>
      </c>
      <c r="V93" s="32">
        <f t="shared" si="31"/>
        <v>40</v>
      </c>
      <c r="W93" s="32">
        <v>1983</v>
      </c>
      <c r="X93" s="32">
        <f t="shared" si="32"/>
        <v>35</v>
      </c>
      <c r="Y93" s="32">
        <f t="shared" si="33"/>
        <v>50</v>
      </c>
      <c r="Z93" s="39">
        <f t="shared" si="34"/>
        <v>0</v>
      </c>
      <c r="AA93" s="40">
        <f t="shared" si="35"/>
        <v>185</v>
      </c>
      <c r="AB93" s="32"/>
    </row>
    <row r="94" spans="1:28" ht="18" customHeight="1">
      <c r="A94" s="32">
        <v>70</v>
      </c>
      <c r="B94" s="23" t="s">
        <v>148</v>
      </c>
      <c r="C94" s="23" t="s">
        <v>402</v>
      </c>
      <c r="D94" s="33" t="s">
        <v>149</v>
      </c>
      <c r="E94" s="33" t="s">
        <v>150</v>
      </c>
      <c r="F94" s="34" t="s">
        <v>3</v>
      </c>
      <c r="G94" s="35" t="str">
        <f t="shared" si="24"/>
        <v>ΟΚ</v>
      </c>
      <c r="H94" s="35"/>
      <c r="I94" s="36">
        <v>6</v>
      </c>
      <c r="J94" s="32">
        <f t="shared" si="25"/>
        <v>102</v>
      </c>
      <c r="K94" s="32"/>
      <c r="L94" s="32">
        <f t="shared" si="26"/>
        <v>0</v>
      </c>
      <c r="M94" s="37"/>
      <c r="N94" s="38">
        <f t="shared" si="27"/>
        <v>0</v>
      </c>
      <c r="O94" s="38"/>
      <c r="P94" s="38">
        <f t="shared" si="28"/>
        <v>0</v>
      </c>
      <c r="Q94" s="32"/>
      <c r="R94" s="32">
        <f t="shared" si="29"/>
        <v>0</v>
      </c>
      <c r="S94" s="32"/>
      <c r="T94" s="32">
        <f t="shared" si="30"/>
        <v>0</v>
      </c>
      <c r="U94" s="32"/>
      <c r="V94" s="32">
        <f t="shared" si="31"/>
        <v>0</v>
      </c>
      <c r="W94" s="32">
        <v>1963</v>
      </c>
      <c r="X94" s="32">
        <f t="shared" si="32"/>
        <v>55</v>
      </c>
      <c r="Y94" s="32">
        <f t="shared" si="33"/>
        <v>0</v>
      </c>
      <c r="Z94" s="39">
        <f t="shared" si="34"/>
        <v>75</v>
      </c>
      <c r="AA94" s="40">
        <f t="shared" si="35"/>
        <v>177</v>
      </c>
      <c r="AB94" s="32"/>
    </row>
    <row r="95" spans="1:28" ht="18" customHeight="1">
      <c r="A95" s="32">
        <v>71</v>
      </c>
      <c r="B95" s="23" t="s">
        <v>275</v>
      </c>
      <c r="C95" s="23" t="s">
        <v>461</v>
      </c>
      <c r="D95" s="33" t="s">
        <v>276</v>
      </c>
      <c r="E95" s="33" t="s">
        <v>153</v>
      </c>
      <c r="F95" s="34" t="s">
        <v>3</v>
      </c>
      <c r="G95" s="35" t="str">
        <f t="shared" si="24"/>
        <v>ΟΚ</v>
      </c>
      <c r="H95" s="35"/>
      <c r="I95" s="36"/>
      <c r="J95" s="32">
        <f t="shared" si="25"/>
        <v>0</v>
      </c>
      <c r="K95" s="32"/>
      <c r="L95" s="32">
        <f t="shared" si="26"/>
        <v>0</v>
      </c>
      <c r="M95" s="37"/>
      <c r="N95" s="38">
        <f t="shared" si="27"/>
        <v>0</v>
      </c>
      <c r="O95" s="38"/>
      <c r="P95" s="38">
        <f t="shared" si="28"/>
        <v>0</v>
      </c>
      <c r="Q95" s="32"/>
      <c r="R95" s="32">
        <f t="shared" si="29"/>
        <v>0</v>
      </c>
      <c r="S95" s="32"/>
      <c r="T95" s="32">
        <f t="shared" si="30"/>
        <v>0</v>
      </c>
      <c r="U95" s="32">
        <v>5</v>
      </c>
      <c r="V95" s="32">
        <f t="shared" si="31"/>
        <v>100</v>
      </c>
      <c r="W95" s="32">
        <v>1977</v>
      </c>
      <c r="X95" s="32">
        <f t="shared" si="32"/>
        <v>41</v>
      </c>
      <c r="Y95" s="32">
        <f t="shared" si="33"/>
        <v>0</v>
      </c>
      <c r="Z95" s="39">
        <f t="shared" si="34"/>
        <v>75</v>
      </c>
      <c r="AA95" s="40">
        <f t="shared" si="35"/>
        <v>175</v>
      </c>
      <c r="AB95" s="32"/>
    </row>
    <row r="96" spans="1:28" ht="18" customHeight="1">
      <c r="A96" s="32">
        <v>72</v>
      </c>
      <c r="B96" s="23" t="s">
        <v>57</v>
      </c>
      <c r="C96" s="23" t="s">
        <v>368</v>
      </c>
      <c r="D96" s="33" t="s">
        <v>58</v>
      </c>
      <c r="E96" s="33" t="s">
        <v>59</v>
      </c>
      <c r="F96" s="34" t="s">
        <v>3</v>
      </c>
      <c r="G96" s="35" t="str">
        <f t="shared" si="24"/>
        <v>ΟΚ</v>
      </c>
      <c r="H96" s="35"/>
      <c r="I96" s="36"/>
      <c r="J96" s="32">
        <f t="shared" si="25"/>
        <v>0</v>
      </c>
      <c r="K96" s="32"/>
      <c r="L96" s="32">
        <f t="shared" si="26"/>
        <v>0</v>
      </c>
      <c r="M96" s="37"/>
      <c r="N96" s="38">
        <f t="shared" si="27"/>
        <v>0</v>
      </c>
      <c r="O96" s="38"/>
      <c r="P96" s="38">
        <f t="shared" si="28"/>
        <v>0</v>
      </c>
      <c r="Q96" s="32"/>
      <c r="R96" s="32">
        <f t="shared" si="29"/>
        <v>0</v>
      </c>
      <c r="S96" s="32" t="s">
        <v>3</v>
      </c>
      <c r="T96" s="32">
        <f t="shared" si="30"/>
        <v>120</v>
      </c>
      <c r="U96" s="32"/>
      <c r="V96" s="32">
        <f t="shared" si="31"/>
        <v>0</v>
      </c>
      <c r="W96" s="32">
        <v>1985</v>
      </c>
      <c r="X96" s="32">
        <f t="shared" si="32"/>
        <v>33</v>
      </c>
      <c r="Y96" s="32">
        <f t="shared" si="33"/>
        <v>50</v>
      </c>
      <c r="Z96" s="39">
        <f t="shared" si="34"/>
        <v>0</v>
      </c>
      <c r="AA96" s="40">
        <f t="shared" si="35"/>
        <v>170</v>
      </c>
      <c r="AB96" s="32"/>
    </row>
    <row r="97" spans="1:28" ht="18" customHeight="1">
      <c r="A97" s="32">
        <v>73</v>
      </c>
      <c r="B97" s="23" t="s">
        <v>157</v>
      </c>
      <c r="C97" s="23" t="s">
        <v>405</v>
      </c>
      <c r="D97" s="33" t="s">
        <v>158</v>
      </c>
      <c r="E97" s="33" t="s">
        <v>28</v>
      </c>
      <c r="F97" s="34" t="s">
        <v>3</v>
      </c>
      <c r="G97" s="35" t="str">
        <f t="shared" si="24"/>
        <v>ΟΚ</v>
      </c>
      <c r="H97" s="35"/>
      <c r="I97" s="36"/>
      <c r="J97" s="32">
        <f t="shared" si="25"/>
        <v>0</v>
      </c>
      <c r="K97" s="32"/>
      <c r="L97" s="32">
        <f t="shared" si="26"/>
        <v>0</v>
      </c>
      <c r="M97" s="37"/>
      <c r="N97" s="38">
        <f t="shared" si="27"/>
        <v>0</v>
      </c>
      <c r="O97" s="38"/>
      <c r="P97" s="38">
        <f t="shared" si="28"/>
        <v>0</v>
      </c>
      <c r="Q97" s="32"/>
      <c r="R97" s="32">
        <f t="shared" si="29"/>
        <v>0</v>
      </c>
      <c r="S97" s="32" t="s">
        <v>3</v>
      </c>
      <c r="T97" s="32">
        <f t="shared" si="30"/>
        <v>120</v>
      </c>
      <c r="U97" s="32"/>
      <c r="V97" s="32">
        <f t="shared" si="31"/>
        <v>0</v>
      </c>
      <c r="W97" s="32">
        <v>1984</v>
      </c>
      <c r="X97" s="32">
        <f t="shared" si="32"/>
        <v>34</v>
      </c>
      <c r="Y97" s="32">
        <f t="shared" si="33"/>
        <v>50</v>
      </c>
      <c r="Z97" s="39">
        <f t="shared" si="34"/>
        <v>0</v>
      </c>
      <c r="AA97" s="40">
        <f t="shared" si="35"/>
        <v>170</v>
      </c>
      <c r="AB97" s="32"/>
    </row>
    <row r="98" spans="1:28" ht="18" customHeight="1">
      <c r="A98" s="32">
        <v>73</v>
      </c>
      <c r="B98" s="23" t="s">
        <v>165</v>
      </c>
      <c r="C98" s="23" t="s">
        <v>409</v>
      </c>
      <c r="D98" s="33" t="s">
        <v>166</v>
      </c>
      <c r="E98" s="33" t="s">
        <v>144</v>
      </c>
      <c r="F98" s="34" t="s">
        <v>3</v>
      </c>
      <c r="G98" s="35" t="str">
        <f t="shared" si="24"/>
        <v>ΟΚ</v>
      </c>
      <c r="H98" s="35"/>
      <c r="I98" s="36"/>
      <c r="J98" s="32">
        <f t="shared" si="25"/>
        <v>0</v>
      </c>
      <c r="K98" s="32"/>
      <c r="L98" s="32">
        <f t="shared" si="26"/>
        <v>0</v>
      </c>
      <c r="M98" s="37"/>
      <c r="N98" s="38">
        <f t="shared" si="27"/>
        <v>0</v>
      </c>
      <c r="O98" s="38"/>
      <c r="P98" s="38">
        <f t="shared" si="28"/>
        <v>0</v>
      </c>
      <c r="Q98" s="32"/>
      <c r="R98" s="32">
        <f t="shared" si="29"/>
        <v>0</v>
      </c>
      <c r="S98" s="32" t="s">
        <v>3</v>
      </c>
      <c r="T98" s="32">
        <f t="shared" si="30"/>
        <v>120</v>
      </c>
      <c r="U98" s="32"/>
      <c r="V98" s="32">
        <f t="shared" si="31"/>
        <v>0</v>
      </c>
      <c r="W98" s="32">
        <v>1986</v>
      </c>
      <c r="X98" s="32">
        <f t="shared" si="32"/>
        <v>32</v>
      </c>
      <c r="Y98" s="32">
        <f t="shared" si="33"/>
        <v>50</v>
      </c>
      <c r="Z98" s="39">
        <f t="shared" si="34"/>
        <v>0</v>
      </c>
      <c r="AA98" s="40">
        <f t="shared" si="35"/>
        <v>170</v>
      </c>
      <c r="AB98" s="32"/>
    </row>
    <row r="99" spans="1:28" ht="18" customHeight="1">
      <c r="A99" s="32">
        <v>73</v>
      </c>
      <c r="B99" s="42" t="s">
        <v>288</v>
      </c>
      <c r="C99" s="42" t="s">
        <v>467</v>
      </c>
      <c r="D99" s="43" t="s">
        <v>289</v>
      </c>
      <c r="E99" s="43" t="s">
        <v>290</v>
      </c>
      <c r="F99" s="44" t="s">
        <v>3</v>
      </c>
      <c r="G99" s="45" t="str">
        <f t="shared" si="24"/>
        <v>ΟΚ</v>
      </c>
      <c r="H99" s="45"/>
      <c r="I99" s="46"/>
      <c r="J99" s="47">
        <f t="shared" si="25"/>
        <v>0</v>
      </c>
      <c r="K99" s="47"/>
      <c r="L99" s="47">
        <f t="shared" si="26"/>
        <v>0</v>
      </c>
      <c r="M99" s="44">
        <v>2</v>
      </c>
      <c r="N99" s="47">
        <f t="shared" si="27"/>
        <v>120</v>
      </c>
      <c r="O99" s="47"/>
      <c r="P99" s="47">
        <f t="shared" si="28"/>
        <v>0</v>
      </c>
      <c r="Q99" s="47"/>
      <c r="R99" s="47">
        <f t="shared" si="29"/>
        <v>0</v>
      </c>
      <c r="S99" s="47"/>
      <c r="T99" s="47">
        <f t="shared" si="30"/>
        <v>0</v>
      </c>
      <c r="U99" s="47"/>
      <c r="V99" s="47">
        <f t="shared" si="31"/>
        <v>0</v>
      </c>
      <c r="W99" s="47">
        <v>1982</v>
      </c>
      <c r="X99" s="47">
        <f t="shared" si="32"/>
        <v>36</v>
      </c>
      <c r="Y99" s="47">
        <f t="shared" si="33"/>
        <v>50</v>
      </c>
      <c r="Z99" s="48">
        <f t="shared" si="34"/>
        <v>0</v>
      </c>
      <c r="AA99" s="49">
        <f t="shared" si="35"/>
        <v>170</v>
      </c>
      <c r="AB99" s="47"/>
    </row>
    <row r="100" spans="1:28" ht="18" customHeight="1">
      <c r="A100" s="32">
        <v>74</v>
      </c>
      <c r="B100" s="23" t="s">
        <v>95</v>
      </c>
      <c r="C100" s="23" t="s">
        <v>383</v>
      </c>
      <c r="D100" s="33" t="s">
        <v>96</v>
      </c>
      <c r="E100" s="33" t="s">
        <v>97</v>
      </c>
      <c r="F100" s="34" t="s">
        <v>3</v>
      </c>
      <c r="G100" s="35" t="str">
        <f aca="true" t="shared" si="36" ref="G100:G116">IF(F100="ΝΑΙ","ΟΚ","ΑΠΟΡΡΙΠΤΕΤΑΙ")</f>
        <v>ΟΚ</v>
      </c>
      <c r="H100" s="35"/>
      <c r="I100" s="36"/>
      <c r="J100" s="32">
        <f aca="true" t="shared" si="37" ref="J100:J116">I100*17</f>
        <v>0</v>
      </c>
      <c r="K100" s="32"/>
      <c r="L100" s="32">
        <f aca="true" t="shared" si="38" ref="L100:L116">K100*7</f>
        <v>0</v>
      </c>
      <c r="M100" s="37"/>
      <c r="N100" s="38">
        <f aca="true" t="shared" si="39" ref="N100:N116">M100*60</f>
        <v>0</v>
      </c>
      <c r="O100" s="38"/>
      <c r="P100" s="38">
        <f aca="true" t="shared" si="40" ref="P100:P116">O100*120</f>
        <v>0</v>
      </c>
      <c r="Q100" s="32"/>
      <c r="R100" s="32">
        <f aca="true" t="shared" si="41" ref="R100:R116">IF(Q100="ΝΑΙ",170,0)</f>
        <v>0</v>
      </c>
      <c r="S100" s="32"/>
      <c r="T100" s="32">
        <f aca="true" t="shared" si="42" ref="T100:T116">IF(S100="ΝΑΙ",120,0)</f>
        <v>0</v>
      </c>
      <c r="U100" s="32">
        <v>4</v>
      </c>
      <c r="V100" s="32">
        <f aca="true" t="shared" si="43" ref="V100:V116">U100*20</f>
        <v>80</v>
      </c>
      <c r="W100" s="32">
        <v>1967</v>
      </c>
      <c r="X100" s="32">
        <f aca="true" t="shared" si="44" ref="X100:X116">2018-W100</f>
        <v>51</v>
      </c>
      <c r="Y100" s="32">
        <f aca="true" t="shared" si="45" ref="Y100:Y116">IF(AND(X100&gt;24,X100&lt;40),50,0)</f>
        <v>0</v>
      </c>
      <c r="Z100" s="39">
        <f aca="true" t="shared" si="46" ref="Z100:Z116">IF(AND(X100&gt;=40,X100&lt;=100),75,0)</f>
        <v>75</v>
      </c>
      <c r="AA100" s="40">
        <f aca="true" t="shared" si="47" ref="AA100:AA116">J100+L100+N100+P100+R100+T100+V100+Y100+Z100</f>
        <v>155</v>
      </c>
      <c r="AB100" s="32"/>
    </row>
    <row r="101" spans="1:28" ht="18" customHeight="1">
      <c r="A101" s="32">
        <v>75</v>
      </c>
      <c r="B101" s="23" t="s">
        <v>63</v>
      </c>
      <c r="C101" s="23" t="s">
        <v>370</v>
      </c>
      <c r="D101" s="33" t="s">
        <v>64</v>
      </c>
      <c r="E101" s="33" t="s">
        <v>65</v>
      </c>
      <c r="F101" s="34" t="s">
        <v>3</v>
      </c>
      <c r="G101" s="35" t="str">
        <f t="shared" si="36"/>
        <v>ΟΚ</v>
      </c>
      <c r="H101" s="35"/>
      <c r="I101" s="36"/>
      <c r="J101" s="32">
        <f t="shared" si="37"/>
        <v>0</v>
      </c>
      <c r="K101" s="32"/>
      <c r="L101" s="32">
        <f t="shared" si="38"/>
        <v>0</v>
      </c>
      <c r="M101" s="37">
        <v>1</v>
      </c>
      <c r="N101" s="38">
        <f t="shared" si="39"/>
        <v>60</v>
      </c>
      <c r="O101" s="38"/>
      <c r="P101" s="38">
        <f t="shared" si="40"/>
        <v>0</v>
      </c>
      <c r="Q101" s="32"/>
      <c r="R101" s="32">
        <f t="shared" si="41"/>
        <v>0</v>
      </c>
      <c r="S101" s="32"/>
      <c r="T101" s="32">
        <f t="shared" si="42"/>
        <v>0</v>
      </c>
      <c r="U101" s="32"/>
      <c r="V101" s="32">
        <f t="shared" si="43"/>
        <v>0</v>
      </c>
      <c r="W101" s="32">
        <v>1969</v>
      </c>
      <c r="X101" s="32">
        <f t="shared" si="44"/>
        <v>49</v>
      </c>
      <c r="Y101" s="32">
        <f t="shared" si="45"/>
        <v>0</v>
      </c>
      <c r="Z101" s="39">
        <f t="shared" si="46"/>
        <v>75</v>
      </c>
      <c r="AA101" s="40">
        <f t="shared" si="47"/>
        <v>135</v>
      </c>
      <c r="AB101" s="32"/>
    </row>
    <row r="102" spans="1:28" s="6" customFormat="1" ht="18" customHeight="1">
      <c r="A102" s="32">
        <v>75</v>
      </c>
      <c r="B102" s="23" t="s">
        <v>213</v>
      </c>
      <c r="C102" s="23" t="s">
        <v>434</v>
      </c>
      <c r="D102" s="33" t="s">
        <v>214</v>
      </c>
      <c r="E102" s="33" t="s">
        <v>215</v>
      </c>
      <c r="F102" s="34" t="s">
        <v>3</v>
      </c>
      <c r="G102" s="35" t="str">
        <f t="shared" si="36"/>
        <v>ΟΚ</v>
      </c>
      <c r="H102" s="35"/>
      <c r="I102" s="36"/>
      <c r="J102" s="32">
        <f t="shared" si="37"/>
        <v>0</v>
      </c>
      <c r="K102" s="32"/>
      <c r="L102" s="32">
        <f t="shared" si="38"/>
        <v>0</v>
      </c>
      <c r="M102" s="37">
        <v>1</v>
      </c>
      <c r="N102" s="38">
        <f t="shared" si="39"/>
        <v>60</v>
      </c>
      <c r="O102" s="38"/>
      <c r="P102" s="38">
        <f t="shared" si="40"/>
        <v>0</v>
      </c>
      <c r="Q102" s="32"/>
      <c r="R102" s="32">
        <f t="shared" si="41"/>
        <v>0</v>
      </c>
      <c r="S102" s="32"/>
      <c r="T102" s="32">
        <f t="shared" si="42"/>
        <v>0</v>
      </c>
      <c r="U102" s="32"/>
      <c r="V102" s="32">
        <f t="shared" si="43"/>
        <v>0</v>
      </c>
      <c r="W102" s="32">
        <v>1973</v>
      </c>
      <c r="X102" s="32">
        <f t="shared" si="44"/>
        <v>45</v>
      </c>
      <c r="Y102" s="32">
        <f t="shared" si="45"/>
        <v>0</v>
      </c>
      <c r="Z102" s="39">
        <f t="shared" si="46"/>
        <v>75</v>
      </c>
      <c r="AA102" s="40">
        <f t="shared" si="47"/>
        <v>135</v>
      </c>
      <c r="AB102" s="32"/>
    </row>
    <row r="103" spans="1:28" ht="18" customHeight="1">
      <c r="A103" s="32">
        <v>75</v>
      </c>
      <c r="B103" s="23" t="s">
        <v>252</v>
      </c>
      <c r="C103" s="23" t="s">
        <v>451</v>
      </c>
      <c r="D103" s="33" t="s">
        <v>253</v>
      </c>
      <c r="E103" s="33" t="s">
        <v>208</v>
      </c>
      <c r="F103" s="34" t="s">
        <v>3</v>
      </c>
      <c r="G103" s="35" t="str">
        <f t="shared" si="36"/>
        <v>ΟΚ</v>
      </c>
      <c r="H103" s="35"/>
      <c r="I103" s="36"/>
      <c r="J103" s="32">
        <f t="shared" si="37"/>
        <v>0</v>
      </c>
      <c r="K103" s="32"/>
      <c r="L103" s="32">
        <f t="shared" si="38"/>
        <v>0</v>
      </c>
      <c r="M103" s="37">
        <v>1</v>
      </c>
      <c r="N103" s="38">
        <f t="shared" si="39"/>
        <v>60</v>
      </c>
      <c r="O103" s="38"/>
      <c r="P103" s="38">
        <f t="shared" si="40"/>
        <v>0</v>
      </c>
      <c r="Q103" s="32"/>
      <c r="R103" s="32">
        <f t="shared" si="41"/>
        <v>0</v>
      </c>
      <c r="S103" s="32"/>
      <c r="T103" s="32">
        <f t="shared" si="42"/>
        <v>0</v>
      </c>
      <c r="U103" s="32"/>
      <c r="V103" s="32">
        <f t="shared" si="43"/>
        <v>0</v>
      </c>
      <c r="W103" s="32">
        <v>1972</v>
      </c>
      <c r="X103" s="32">
        <f t="shared" si="44"/>
        <v>46</v>
      </c>
      <c r="Y103" s="32">
        <f t="shared" si="45"/>
        <v>0</v>
      </c>
      <c r="Z103" s="39">
        <f t="shared" si="46"/>
        <v>75</v>
      </c>
      <c r="AA103" s="40">
        <f t="shared" si="47"/>
        <v>135</v>
      </c>
      <c r="AB103" s="32"/>
    </row>
    <row r="104" spans="1:28" s="6" customFormat="1" ht="18" customHeight="1">
      <c r="A104" s="32">
        <v>75</v>
      </c>
      <c r="B104" s="23" t="s">
        <v>279</v>
      </c>
      <c r="C104" s="23" t="s">
        <v>463</v>
      </c>
      <c r="D104" s="33" t="s">
        <v>280</v>
      </c>
      <c r="E104" s="33" t="s">
        <v>129</v>
      </c>
      <c r="F104" s="34" t="s">
        <v>3</v>
      </c>
      <c r="G104" s="35" t="str">
        <f t="shared" si="36"/>
        <v>ΟΚ</v>
      </c>
      <c r="H104" s="35"/>
      <c r="I104" s="36"/>
      <c r="J104" s="32">
        <f t="shared" si="37"/>
        <v>0</v>
      </c>
      <c r="K104" s="32"/>
      <c r="L104" s="32">
        <f t="shared" si="38"/>
        <v>0</v>
      </c>
      <c r="M104" s="37">
        <v>1</v>
      </c>
      <c r="N104" s="38">
        <f t="shared" si="39"/>
        <v>60</v>
      </c>
      <c r="O104" s="38"/>
      <c r="P104" s="38">
        <f t="shared" si="40"/>
        <v>0</v>
      </c>
      <c r="Q104" s="32"/>
      <c r="R104" s="32">
        <f t="shared" si="41"/>
        <v>0</v>
      </c>
      <c r="S104" s="32"/>
      <c r="T104" s="32">
        <f t="shared" si="42"/>
        <v>0</v>
      </c>
      <c r="U104" s="32"/>
      <c r="V104" s="32">
        <f t="shared" si="43"/>
        <v>0</v>
      </c>
      <c r="W104" s="32">
        <v>1974</v>
      </c>
      <c r="X104" s="32">
        <f t="shared" si="44"/>
        <v>44</v>
      </c>
      <c r="Y104" s="32">
        <f t="shared" si="45"/>
        <v>0</v>
      </c>
      <c r="Z104" s="39">
        <f t="shared" si="46"/>
        <v>75</v>
      </c>
      <c r="AA104" s="40">
        <f t="shared" si="47"/>
        <v>135</v>
      </c>
      <c r="AB104" s="32"/>
    </row>
    <row r="105" spans="1:28" ht="18" customHeight="1">
      <c r="A105" s="32">
        <v>76</v>
      </c>
      <c r="B105" s="23" t="s">
        <v>163</v>
      </c>
      <c r="C105" s="23" t="s">
        <v>408</v>
      </c>
      <c r="D105" s="33" t="s">
        <v>164</v>
      </c>
      <c r="E105" s="33" t="s">
        <v>25</v>
      </c>
      <c r="F105" s="34" t="s">
        <v>3</v>
      </c>
      <c r="G105" s="35" t="str">
        <f t="shared" si="36"/>
        <v>ΟΚ</v>
      </c>
      <c r="H105" s="35"/>
      <c r="I105" s="36"/>
      <c r="J105" s="32">
        <f t="shared" si="37"/>
        <v>0</v>
      </c>
      <c r="K105" s="32">
        <v>11</v>
      </c>
      <c r="L105" s="32">
        <f t="shared" si="38"/>
        <v>77</v>
      </c>
      <c r="M105" s="37"/>
      <c r="N105" s="38">
        <f t="shared" si="39"/>
        <v>0</v>
      </c>
      <c r="O105" s="38"/>
      <c r="P105" s="38">
        <f t="shared" si="40"/>
        <v>0</v>
      </c>
      <c r="Q105" s="32"/>
      <c r="R105" s="32">
        <f t="shared" si="41"/>
        <v>0</v>
      </c>
      <c r="S105" s="32"/>
      <c r="T105" s="32">
        <f t="shared" si="42"/>
        <v>0</v>
      </c>
      <c r="U105" s="32"/>
      <c r="V105" s="32">
        <f t="shared" si="43"/>
        <v>0</v>
      </c>
      <c r="W105" s="32">
        <v>1984</v>
      </c>
      <c r="X105" s="32">
        <f t="shared" si="44"/>
        <v>34</v>
      </c>
      <c r="Y105" s="32">
        <f t="shared" si="45"/>
        <v>50</v>
      </c>
      <c r="Z105" s="39">
        <f t="shared" si="46"/>
        <v>0</v>
      </c>
      <c r="AA105" s="40">
        <f t="shared" si="47"/>
        <v>127</v>
      </c>
      <c r="AB105" s="32"/>
    </row>
    <row r="106" spans="1:28" ht="18" customHeight="1">
      <c r="A106" s="32">
        <v>77</v>
      </c>
      <c r="B106" s="23" t="s">
        <v>264</v>
      </c>
      <c r="C106" s="23" t="s">
        <v>457</v>
      </c>
      <c r="D106" s="33" t="s">
        <v>265</v>
      </c>
      <c r="E106" s="33" t="s">
        <v>86</v>
      </c>
      <c r="F106" s="34" t="s">
        <v>3</v>
      </c>
      <c r="G106" s="35" t="str">
        <f t="shared" si="36"/>
        <v>ΟΚ</v>
      </c>
      <c r="H106" s="35"/>
      <c r="I106" s="36"/>
      <c r="J106" s="32">
        <f t="shared" si="37"/>
        <v>0</v>
      </c>
      <c r="K106" s="32"/>
      <c r="L106" s="32">
        <f t="shared" si="38"/>
        <v>0</v>
      </c>
      <c r="M106" s="37"/>
      <c r="N106" s="38">
        <f t="shared" si="39"/>
        <v>0</v>
      </c>
      <c r="O106" s="38"/>
      <c r="P106" s="38">
        <f t="shared" si="40"/>
        <v>0</v>
      </c>
      <c r="Q106" s="32"/>
      <c r="R106" s="32">
        <f t="shared" si="41"/>
        <v>0</v>
      </c>
      <c r="S106" s="32" t="s">
        <v>3</v>
      </c>
      <c r="T106" s="32">
        <f t="shared" si="42"/>
        <v>120</v>
      </c>
      <c r="U106" s="32"/>
      <c r="V106" s="32">
        <f t="shared" si="43"/>
        <v>0</v>
      </c>
      <c r="W106" s="32">
        <v>1997</v>
      </c>
      <c r="X106" s="32">
        <f t="shared" si="44"/>
        <v>21</v>
      </c>
      <c r="Y106" s="32">
        <f t="shared" si="45"/>
        <v>0</v>
      </c>
      <c r="Z106" s="39">
        <f t="shared" si="46"/>
        <v>0</v>
      </c>
      <c r="AA106" s="40">
        <f t="shared" si="47"/>
        <v>120</v>
      </c>
      <c r="AB106" s="32"/>
    </row>
    <row r="107" spans="1:28" ht="18" customHeight="1">
      <c r="A107" s="32">
        <v>78</v>
      </c>
      <c r="B107" s="23" t="s">
        <v>113</v>
      </c>
      <c r="C107" s="23" t="s">
        <v>390</v>
      </c>
      <c r="D107" s="33" t="s">
        <v>114</v>
      </c>
      <c r="E107" s="33" t="s">
        <v>115</v>
      </c>
      <c r="F107" s="34" t="s">
        <v>3</v>
      </c>
      <c r="G107" s="35" t="str">
        <f t="shared" si="36"/>
        <v>ΟΚ</v>
      </c>
      <c r="H107" s="35"/>
      <c r="I107" s="36"/>
      <c r="J107" s="32">
        <f t="shared" si="37"/>
        <v>0</v>
      </c>
      <c r="K107" s="32">
        <v>5</v>
      </c>
      <c r="L107" s="32">
        <f t="shared" si="38"/>
        <v>35</v>
      </c>
      <c r="M107" s="37"/>
      <c r="N107" s="38">
        <f t="shared" si="39"/>
        <v>0</v>
      </c>
      <c r="O107" s="38"/>
      <c r="P107" s="38">
        <f t="shared" si="40"/>
        <v>0</v>
      </c>
      <c r="Q107" s="32"/>
      <c r="R107" s="32">
        <f t="shared" si="41"/>
        <v>0</v>
      </c>
      <c r="S107" s="32"/>
      <c r="T107" s="32">
        <f t="shared" si="42"/>
        <v>0</v>
      </c>
      <c r="U107" s="32"/>
      <c r="V107" s="32">
        <f t="shared" si="43"/>
        <v>0</v>
      </c>
      <c r="W107" s="32">
        <v>1977</v>
      </c>
      <c r="X107" s="32">
        <f t="shared" si="44"/>
        <v>41</v>
      </c>
      <c r="Y107" s="32">
        <f t="shared" si="45"/>
        <v>0</v>
      </c>
      <c r="Z107" s="39">
        <f t="shared" si="46"/>
        <v>75</v>
      </c>
      <c r="AA107" s="40">
        <f t="shared" si="47"/>
        <v>110</v>
      </c>
      <c r="AB107" s="32"/>
    </row>
    <row r="108" spans="1:28" ht="18" customHeight="1">
      <c r="A108" s="32">
        <v>79</v>
      </c>
      <c r="B108" s="23" t="s">
        <v>204</v>
      </c>
      <c r="C108" s="23" t="s">
        <v>431</v>
      </c>
      <c r="D108" s="33" t="s">
        <v>205</v>
      </c>
      <c r="E108" s="33" t="s">
        <v>180</v>
      </c>
      <c r="F108" s="34" t="s">
        <v>3</v>
      </c>
      <c r="G108" s="35" t="str">
        <f t="shared" si="36"/>
        <v>ΟΚ</v>
      </c>
      <c r="H108" s="35"/>
      <c r="I108" s="36"/>
      <c r="J108" s="32">
        <f t="shared" si="37"/>
        <v>0</v>
      </c>
      <c r="K108" s="32"/>
      <c r="L108" s="32">
        <f t="shared" si="38"/>
        <v>0</v>
      </c>
      <c r="M108" s="37"/>
      <c r="N108" s="38">
        <f t="shared" si="39"/>
        <v>0</v>
      </c>
      <c r="O108" s="38"/>
      <c r="P108" s="38">
        <f t="shared" si="40"/>
        <v>0</v>
      </c>
      <c r="Q108" s="32"/>
      <c r="R108" s="32">
        <f t="shared" si="41"/>
        <v>0</v>
      </c>
      <c r="S108" s="32"/>
      <c r="T108" s="32">
        <f t="shared" si="42"/>
        <v>0</v>
      </c>
      <c r="U108" s="32">
        <v>1</v>
      </c>
      <c r="V108" s="32">
        <f t="shared" si="43"/>
        <v>20</v>
      </c>
      <c r="W108" s="32">
        <v>1965</v>
      </c>
      <c r="X108" s="32">
        <f t="shared" si="44"/>
        <v>53</v>
      </c>
      <c r="Y108" s="32">
        <f t="shared" si="45"/>
        <v>0</v>
      </c>
      <c r="Z108" s="39">
        <f t="shared" si="46"/>
        <v>75</v>
      </c>
      <c r="AA108" s="40">
        <f t="shared" si="47"/>
        <v>95</v>
      </c>
      <c r="AB108" s="32"/>
    </row>
    <row r="109" spans="1:28" ht="18" customHeight="1">
      <c r="A109" s="32">
        <v>80</v>
      </c>
      <c r="B109" s="23" t="s">
        <v>232</v>
      </c>
      <c r="C109" s="23" t="s">
        <v>442</v>
      </c>
      <c r="D109" s="33" t="s">
        <v>233</v>
      </c>
      <c r="E109" s="33" t="s">
        <v>68</v>
      </c>
      <c r="F109" s="34" t="s">
        <v>3</v>
      </c>
      <c r="G109" s="35" t="str">
        <f t="shared" si="36"/>
        <v>ΟΚ</v>
      </c>
      <c r="H109" s="35"/>
      <c r="I109" s="36"/>
      <c r="J109" s="32">
        <f t="shared" si="37"/>
        <v>0</v>
      </c>
      <c r="K109" s="32">
        <v>4</v>
      </c>
      <c r="L109" s="32">
        <f t="shared" si="38"/>
        <v>28</v>
      </c>
      <c r="M109" s="37"/>
      <c r="N109" s="38">
        <f t="shared" si="39"/>
        <v>0</v>
      </c>
      <c r="O109" s="38"/>
      <c r="P109" s="38">
        <f t="shared" si="40"/>
        <v>0</v>
      </c>
      <c r="Q109" s="32"/>
      <c r="R109" s="32">
        <f t="shared" si="41"/>
        <v>0</v>
      </c>
      <c r="S109" s="32"/>
      <c r="T109" s="32">
        <f t="shared" si="42"/>
        <v>0</v>
      </c>
      <c r="U109" s="32"/>
      <c r="V109" s="32">
        <f t="shared" si="43"/>
        <v>0</v>
      </c>
      <c r="W109" s="32">
        <v>1983</v>
      </c>
      <c r="X109" s="32">
        <f t="shared" si="44"/>
        <v>35</v>
      </c>
      <c r="Y109" s="32">
        <f t="shared" si="45"/>
        <v>50</v>
      </c>
      <c r="Z109" s="39">
        <f t="shared" si="46"/>
        <v>0</v>
      </c>
      <c r="AA109" s="40">
        <f t="shared" si="47"/>
        <v>78</v>
      </c>
      <c r="AB109" s="32"/>
    </row>
    <row r="110" spans="1:28" ht="18" customHeight="1">
      <c r="A110" s="32">
        <v>81</v>
      </c>
      <c r="B110" s="23" t="s">
        <v>119</v>
      </c>
      <c r="C110" s="23" t="s">
        <v>392</v>
      </c>
      <c r="D110" s="33" t="s">
        <v>120</v>
      </c>
      <c r="E110" s="33" t="s">
        <v>50</v>
      </c>
      <c r="F110" s="34" t="s">
        <v>3</v>
      </c>
      <c r="G110" s="35" t="str">
        <f t="shared" si="36"/>
        <v>ΟΚ</v>
      </c>
      <c r="H110" s="35"/>
      <c r="I110" s="36"/>
      <c r="J110" s="32">
        <f t="shared" si="37"/>
        <v>0</v>
      </c>
      <c r="K110" s="32"/>
      <c r="L110" s="32">
        <f t="shared" si="38"/>
        <v>0</v>
      </c>
      <c r="M110" s="37"/>
      <c r="N110" s="38">
        <f t="shared" si="39"/>
        <v>0</v>
      </c>
      <c r="O110" s="38"/>
      <c r="P110" s="38">
        <f t="shared" si="40"/>
        <v>0</v>
      </c>
      <c r="Q110" s="32"/>
      <c r="R110" s="32">
        <f t="shared" si="41"/>
        <v>0</v>
      </c>
      <c r="S110" s="32"/>
      <c r="T110" s="32">
        <f t="shared" si="42"/>
        <v>0</v>
      </c>
      <c r="U110" s="32"/>
      <c r="V110" s="32">
        <f t="shared" si="43"/>
        <v>0</v>
      </c>
      <c r="W110" s="32">
        <v>1966</v>
      </c>
      <c r="X110" s="32">
        <f t="shared" si="44"/>
        <v>52</v>
      </c>
      <c r="Y110" s="32">
        <f t="shared" si="45"/>
        <v>0</v>
      </c>
      <c r="Z110" s="39">
        <f t="shared" si="46"/>
        <v>75</v>
      </c>
      <c r="AA110" s="40">
        <f t="shared" si="47"/>
        <v>75</v>
      </c>
      <c r="AB110" s="32"/>
    </row>
    <row r="111" spans="1:28" ht="18" customHeight="1">
      <c r="A111" s="32">
        <v>81</v>
      </c>
      <c r="B111" s="23" t="s">
        <v>173</v>
      </c>
      <c r="C111" s="23" t="s">
        <v>413</v>
      </c>
      <c r="D111" s="33" t="s">
        <v>174</v>
      </c>
      <c r="E111" s="33" t="s">
        <v>65</v>
      </c>
      <c r="F111" s="34" t="s">
        <v>3</v>
      </c>
      <c r="G111" s="35" t="str">
        <f t="shared" si="36"/>
        <v>ΟΚ</v>
      </c>
      <c r="H111" s="35"/>
      <c r="I111" s="36"/>
      <c r="J111" s="32">
        <f t="shared" si="37"/>
        <v>0</v>
      </c>
      <c r="K111" s="32"/>
      <c r="L111" s="32">
        <f t="shared" si="38"/>
        <v>0</v>
      </c>
      <c r="M111" s="37"/>
      <c r="N111" s="38">
        <f t="shared" si="39"/>
        <v>0</v>
      </c>
      <c r="O111" s="38"/>
      <c r="P111" s="38">
        <f t="shared" si="40"/>
        <v>0</v>
      </c>
      <c r="Q111" s="32"/>
      <c r="R111" s="32">
        <f t="shared" si="41"/>
        <v>0</v>
      </c>
      <c r="S111" s="32"/>
      <c r="T111" s="32">
        <f t="shared" si="42"/>
        <v>0</v>
      </c>
      <c r="U111" s="32"/>
      <c r="V111" s="32">
        <f t="shared" si="43"/>
        <v>0</v>
      </c>
      <c r="W111" s="32">
        <v>1972</v>
      </c>
      <c r="X111" s="32">
        <f t="shared" si="44"/>
        <v>46</v>
      </c>
      <c r="Y111" s="32">
        <f t="shared" si="45"/>
        <v>0</v>
      </c>
      <c r="Z111" s="39">
        <f t="shared" si="46"/>
        <v>75</v>
      </c>
      <c r="AA111" s="40">
        <f t="shared" si="47"/>
        <v>75</v>
      </c>
      <c r="AB111" s="32"/>
    </row>
    <row r="112" spans="1:28" ht="18" customHeight="1">
      <c r="A112" s="32">
        <v>82</v>
      </c>
      <c r="B112" s="23" t="s">
        <v>45</v>
      </c>
      <c r="C112" s="23" t="s">
        <v>364</v>
      </c>
      <c r="D112" s="33" t="s">
        <v>46</v>
      </c>
      <c r="E112" s="33" t="s">
        <v>47</v>
      </c>
      <c r="F112" s="34" t="s">
        <v>3</v>
      </c>
      <c r="G112" s="35" t="str">
        <f t="shared" si="36"/>
        <v>ΟΚ</v>
      </c>
      <c r="H112" s="35"/>
      <c r="I112" s="36"/>
      <c r="J112" s="32">
        <f t="shared" si="37"/>
        <v>0</v>
      </c>
      <c r="K112" s="32"/>
      <c r="L112" s="32">
        <f t="shared" si="38"/>
        <v>0</v>
      </c>
      <c r="M112" s="37"/>
      <c r="N112" s="38">
        <f t="shared" si="39"/>
        <v>0</v>
      </c>
      <c r="O112" s="38"/>
      <c r="P112" s="38">
        <f t="shared" si="40"/>
        <v>0</v>
      </c>
      <c r="Q112" s="32"/>
      <c r="R112" s="32">
        <f t="shared" si="41"/>
        <v>0</v>
      </c>
      <c r="S112" s="32"/>
      <c r="T112" s="32">
        <f t="shared" si="42"/>
        <v>0</v>
      </c>
      <c r="U112" s="32"/>
      <c r="V112" s="32">
        <f t="shared" si="43"/>
        <v>0</v>
      </c>
      <c r="W112" s="32">
        <v>1987</v>
      </c>
      <c r="X112" s="32">
        <f t="shared" si="44"/>
        <v>31</v>
      </c>
      <c r="Y112" s="32">
        <f t="shared" si="45"/>
        <v>50</v>
      </c>
      <c r="Z112" s="39">
        <f t="shared" si="46"/>
        <v>0</v>
      </c>
      <c r="AA112" s="40">
        <f t="shared" si="47"/>
        <v>50</v>
      </c>
      <c r="AB112" s="32"/>
    </row>
    <row r="113" spans="1:28" ht="18" customHeight="1">
      <c r="A113" s="32">
        <v>82</v>
      </c>
      <c r="B113" s="23" t="s">
        <v>154</v>
      </c>
      <c r="C113" s="23" t="s">
        <v>404</v>
      </c>
      <c r="D113" s="33" t="s">
        <v>155</v>
      </c>
      <c r="E113" s="33" t="s">
        <v>156</v>
      </c>
      <c r="F113" s="34" t="s">
        <v>3</v>
      </c>
      <c r="G113" s="35" t="str">
        <f t="shared" si="36"/>
        <v>ΟΚ</v>
      </c>
      <c r="H113" s="35"/>
      <c r="I113" s="36"/>
      <c r="J113" s="32">
        <f t="shared" si="37"/>
        <v>0</v>
      </c>
      <c r="K113" s="32"/>
      <c r="L113" s="32">
        <f t="shared" si="38"/>
        <v>0</v>
      </c>
      <c r="M113" s="37"/>
      <c r="N113" s="38">
        <f t="shared" si="39"/>
        <v>0</v>
      </c>
      <c r="O113" s="38"/>
      <c r="P113" s="38">
        <f t="shared" si="40"/>
        <v>0</v>
      </c>
      <c r="Q113" s="32"/>
      <c r="R113" s="32">
        <f t="shared" si="41"/>
        <v>0</v>
      </c>
      <c r="S113" s="32"/>
      <c r="T113" s="32">
        <f t="shared" si="42"/>
        <v>0</v>
      </c>
      <c r="U113" s="32"/>
      <c r="V113" s="32">
        <f t="shared" si="43"/>
        <v>0</v>
      </c>
      <c r="W113" s="32">
        <v>1985</v>
      </c>
      <c r="X113" s="32">
        <f t="shared" si="44"/>
        <v>33</v>
      </c>
      <c r="Y113" s="32">
        <f t="shared" si="45"/>
        <v>50</v>
      </c>
      <c r="Z113" s="39">
        <f t="shared" si="46"/>
        <v>0</v>
      </c>
      <c r="AA113" s="40">
        <f t="shared" si="47"/>
        <v>50</v>
      </c>
      <c r="AB113" s="32"/>
    </row>
    <row r="114" spans="1:28" ht="18" customHeight="1">
      <c r="A114" s="32">
        <v>82</v>
      </c>
      <c r="B114" s="23" t="s">
        <v>185</v>
      </c>
      <c r="C114" s="23" t="s">
        <v>417</v>
      </c>
      <c r="D114" s="33" t="s">
        <v>184</v>
      </c>
      <c r="E114" s="33" t="s">
        <v>186</v>
      </c>
      <c r="F114" s="34" t="s">
        <v>3</v>
      </c>
      <c r="G114" s="35" t="str">
        <f t="shared" si="36"/>
        <v>ΟΚ</v>
      </c>
      <c r="H114" s="35"/>
      <c r="I114" s="36"/>
      <c r="J114" s="32">
        <f t="shared" si="37"/>
        <v>0</v>
      </c>
      <c r="K114" s="32"/>
      <c r="L114" s="32">
        <f t="shared" si="38"/>
        <v>0</v>
      </c>
      <c r="M114" s="37"/>
      <c r="N114" s="38">
        <f t="shared" si="39"/>
        <v>0</v>
      </c>
      <c r="O114" s="38"/>
      <c r="P114" s="38">
        <f t="shared" si="40"/>
        <v>0</v>
      </c>
      <c r="Q114" s="32"/>
      <c r="R114" s="32">
        <f t="shared" si="41"/>
        <v>0</v>
      </c>
      <c r="S114" s="32"/>
      <c r="T114" s="32">
        <f t="shared" si="42"/>
        <v>0</v>
      </c>
      <c r="U114" s="32"/>
      <c r="V114" s="32">
        <f t="shared" si="43"/>
        <v>0</v>
      </c>
      <c r="W114" s="32">
        <v>1982</v>
      </c>
      <c r="X114" s="32">
        <f t="shared" si="44"/>
        <v>36</v>
      </c>
      <c r="Y114" s="32">
        <f t="shared" si="45"/>
        <v>50</v>
      </c>
      <c r="Z114" s="39">
        <f t="shared" si="46"/>
        <v>0</v>
      </c>
      <c r="AA114" s="40">
        <f t="shared" si="47"/>
        <v>50</v>
      </c>
      <c r="AB114" s="32"/>
    </row>
    <row r="115" spans="1:28" ht="18" customHeight="1">
      <c r="A115" s="32">
        <v>82</v>
      </c>
      <c r="B115" s="23" t="s">
        <v>238</v>
      </c>
      <c r="C115" s="23" t="s">
        <v>445</v>
      </c>
      <c r="D115" s="33" t="s">
        <v>239</v>
      </c>
      <c r="E115" s="33" t="s">
        <v>50</v>
      </c>
      <c r="F115" s="34" t="s">
        <v>3</v>
      </c>
      <c r="G115" s="35" t="str">
        <f t="shared" si="36"/>
        <v>ΟΚ</v>
      </c>
      <c r="H115" s="35"/>
      <c r="I115" s="36"/>
      <c r="J115" s="32">
        <f t="shared" si="37"/>
        <v>0</v>
      </c>
      <c r="K115" s="32"/>
      <c r="L115" s="32">
        <f t="shared" si="38"/>
        <v>0</v>
      </c>
      <c r="M115" s="37"/>
      <c r="N115" s="38">
        <f t="shared" si="39"/>
        <v>0</v>
      </c>
      <c r="O115" s="38"/>
      <c r="P115" s="38">
        <f t="shared" si="40"/>
        <v>0</v>
      </c>
      <c r="Q115" s="32"/>
      <c r="R115" s="32">
        <f t="shared" si="41"/>
        <v>0</v>
      </c>
      <c r="S115" s="32"/>
      <c r="T115" s="32">
        <f t="shared" si="42"/>
        <v>0</v>
      </c>
      <c r="U115" s="32"/>
      <c r="V115" s="32">
        <f t="shared" si="43"/>
        <v>0</v>
      </c>
      <c r="W115" s="32">
        <v>1992</v>
      </c>
      <c r="X115" s="32">
        <f t="shared" si="44"/>
        <v>26</v>
      </c>
      <c r="Y115" s="32">
        <f t="shared" si="45"/>
        <v>50</v>
      </c>
      <c r="Z115" s="39">
        <f t="shared" si="46"/>
        <v>0</v>
      </c>
      <c r="AA115" s="40">
        <f t="shared" si="47"/>
        <v>50</v>
      </c>
      <c r="AB115" s="32"/>
    </row>
    <row r="116" spans="1:28" ht="18" customHeight="1">
      <c r="A116" s="32">
        <v>82</v>
      </c>
      <c r="B116" s="23" t="s">
        <v>257</v>
      </c>
      <c r="C116" s="23" t="s">
        <v>453</v>
      </c>
      <c r="D116" s="33" t="s">
        <v>258</v>
      </c>
      <c r="E116" s="33" t="s">
        <v>242</v>
      </c>
      <c r="F116" s="34" t="s">
        <v>3</v>
      </c>
      <c r="G116" s="35" t="str">
        <f t="shared" si="36"/>
        <v>ΟΚ</v>
      </c>
      <c r="H116" s="35"/>
      <c r="I116" s="36"/>
      <c r="J116" s="32">
        <f t="shared" si="37"/>
        <v>0</v>
      </c>
      <c r="K116" s="32"/>
      <c r="L116" s="32">
        <f t="shared" si="38"/>
        <v>0</v>
      </c>
      <c r="M116" s="37"/>
      <c r="N116" s="38">
        <f t="shared" si="39"/>
        <v>0</v>
      </c>
      <c r="O116" s="38"/>
      <c r="P116" s="38">
        <f t="shared" si="40"/>
        <v>0</v>
      </c>
      <c r="Q116" s="32"/>
      <c r="R116" s="32">
        <f t="shared" si="41"/>
        <v>0</v>
      </c>
      <c r="S116" s="32"/>
      <c r="T116" s="32">
        <f t="shared" si="42"/>
        <v>0</v>
      </c>
      <c r="U116" s="32"/>
      <c r="V116" s="32">
        <f t="shared" si="43"/>
        <v>0</v>
      </c>
      <c r="W116" s="32">
        <v>1987</v>
      </c>
      <c r="X116" s="32">
        <f t="shared" si="44"/>
        <v>31</v>
      </c>
      <c r="Y116" s="32">
        <f t="shared" si="45"/>
        <v>50</v>
      </c>
      <c r="Z116" s="39">
        <f t="shared" si="46"/>
        <v>0</v>
      </c>
      <c r="AA116" s="40">
        <f t="shared" si="47"/>
        <v>50</v>
      </c>
      <c r="AB116" s="32"/>
    </row>
  </sheetData>
  <sheetProtection algorithmName="SHA-512" hashValue="WuXMTRU21Y+Gmc6qsrF0RSP4SgQw7vmvpG0YWp2CkdzmCVZQanVeD7MYSSYvSLYaQXa4DbVRVLi780bincRVcg==" saltValue="pXA1jjyrUEcQou/5PMq81w==" spinCount="100000" sheet="1" objects="1" scenarios="1"/>
  <mergeCells count="4">
    <mergeCell ref="AA2:AA3"/>
    <mergeCell ref="A2:E2"/>
    <mergeCell ref="A1:E1"/>
    <mergeCell ref="I2:Z2"/>
  </mergeCells>
  <dataValidations count="6">
    <dataValidation type="whole" allowBlank="1" showInputMessage="1" showErrorMessage="1" errorTitle="ΠΡΟΣΟΧΗ!" error="ΑΠΟ 1 ΕΩΣ 24 ΜΗΝΕΣ" sqref="I4:I116">
      <formula1>1</formula1>
      <formula2>24</formula2>
    </dataValidation>
    <dataValidation type="whole" operator="greaterThan" allowBlank="1" showInputMessage="1" showErrorMessage="1" sqref="O4:O116">
      <formula1>2</formula1>
    </dataValidation>
    <dataValidation type="whole" operator="lessThanOrEqual" allowBlank="1" showInputMessage="1" showErrorMessage="1" sqref="M4:M116">
      <formula1>2</formula1>
    </dataValidation>
    <dataValidation type="whole" allowBlank="1" showInputMessage="1" showErrorMessage="1" errorTitle="ΠΡΟΣΟΧΗ!" error="ΑΠΟ 1 ΕΩΣ 84 ΜΗΝΕΣ" sqref="K4:K116">
      <formula1>1</formula1>
      <formula2>84</formula2>
    </dataValidation>
    <dataValidation type="list" allowBlank="1" showInputMessage="1" showErrorMessage="1" sqref="S4:S116 Q4:Q116 F4:F116 H4:H116">
      <formula1>$AK$14:$AK$14</formula1>
    </dataValidation>
    <dataValidation type="whole" allowBlank="1" showInputMessage="1" showErrorMessage="1" error="ΕΩΣ 48 ΜΗΝΕΣ" sqref="U4:U116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16"/>
  <sheetViews>
    <sheetView workbookViewId="0" topLeftCell="A16">
      <pane xSplit="5" topLeftCell="Y1" activePane="topRight" state="frozen"/>
      <selection pane="topRight" activeCell="AE3" sqref="A1:XFD1048576"/>
    </sheetView>
  </sheetViews>
  <sheetFormatPr defaultColWidth="9.140625" defaultRowHeight="15"/>
  <cols>
    <col min="1" max="1" width="4.8515625" style="53" customWidth="1"/>
    <col min="2" max="3" width="18.421875" style="53" customWidth="1"/>
    <col min="4" max="4" width="25.140625" style="53" customWidth="1"/>
    <col min="5" max="5" width="24.140625" style="53" customWidth="1"/>
    <col min="6" max="6" width="13.00390625" style="53" customWidth="1"/>
    <col min="7" max="7" width="15.00390625" style="53" customWidth="1"/>
    <col min="8" max="8" width="14.00390625" style="53" customWidth="1"/>
    <col min="9" max="9" width="17.28125" style="53" customWidth="1"/>
    <col min="10" max="10" width="7.8515625" style="53" customWidth="1"/>
    <col min="11" max="11" width="13.421875" style="53" customWidth="1"/>
    <col min="12" max="12" width="7.421875" style="53" customWidth="1"/>
    <col min="13" max="13" width="10.8515625" style="55" customWidth="1"/>
    <col min="14" max="14" width="7.421875" style="55" customWidth="1"/>
    <col min="15" max="15" width="12.57421875" style="55" customWidth="1"/>
    <col min="16" max="16" width="7.421875" style="55" customWidth="1"/>
    <col min="17" max="17" width="13.00390625" style="53" customWidth="1"/>
    <col min="18" max="18" width="7.28125" style="53" customWidth="1"/>
    <col min="19" max="19" width="12.57421875" style="53" customWidth="1"/>
    <col min="20" max="20" width="7.28125" style="53" customWidth="1"/>
    <col min="21" max="21" width="9.7109375" style="53" customWidth="1"/>
    <col min="22" max="22" width="7.28125" style="53" customWidth="1"/>
    <col min="23" max="23" width="12.8515625" style="53" customWidth="1"/>
    <col min="24" max="24" width="11.421875" style="53" customWidth="1"/>
    <col min="25" max="25" width="8.57421875" style="53" customWidth="1"/>
    <col min="26" max="26" width="7.28125" style="53" customWidth="1"/>
    <col min="27" max="27" width="9.57421875" style="53" customWidth="1"/>
    <col min="28" max="28" width="20.140625" style="53" customWidth="1"/>
    <col min="29" max="36" width="9.140625" style="53" customWidth="1"/>
    <col min="37" max="37" width="9.140625" style="53" hidden="1" customWidth="1"/>
    <col min="38" max="16384" width="9.140625" style="53" customWidth="1"/>
  </cols>
  <sheetData>
    <row r="1" spans="1:28" s="51" customFormat="1" ht="69.75" customHeight="1">
      <c r="A1" s="64" t="s">
        <v>488</v>
      </c>
      <c r="B1" s="65"/>
      <c r="C1" s="65"/>
      <c r="D1" s="65"/>
      <c r="E1" s="65"/>
      <c r="F1" s="7"/>
      <c r="G1" s="8"/>
      <c r="H1" s="8"/>
      <c r="I1" s="9"/>
      <c r="J1" s="10"/>
      <c r="K1" s="10"/>
      <c r="L1" s="10"/>
      <c r="M1" s="11"/>
      <c r="N1" s="12"/>
      <c r="O1" s="12"/>
      <c r="P1" s="12"/>
      <c r="Q1" s="10"/>
      <c r="R1" s="10"/>
      <c r="S1" s="10"/>
      <c r="T1" s="10"/>
      <c r="U1" s="10"/>
      <c r="V1" s="10"/>
      <c r="W1" s="10"/>
      <c r="X1" s="10"/>
      <c r="Y1" s="10"/>
      <c r="Z1" s="13"/>
      <c r="AA1" s="14"/>
      <c r="AB1" s="10"/>
    </row>
    <row r="2" spans="1:28" s="21" customFormat="1" ht="31.5" customHeight="1">
      <c r="A2" s="58" t="s">
        <v>4</v>
      </c>
      <c r="B2" s="59"/>
      <c r="C2" s="59"/>
      <c r="D2" s="59"/>
      <c r="E2" s="59"/>
      <c r="F2" s="19" t="s">
        <v>0</v>
      </c>
      <c r="G2" s="20"/>
      <c r="H2" s="20"/>
      <c r="I2" s="60" t="s">
        <v>10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1"/>
      <c r="AB2" s="22"/>
    </row>
    <row r="3" spans="1:28" s="52" customFormat="1" ht="94.5" customHeight="1">
      <c r="A3" s="23" t="s">
        <v>1</v>
      </c>
      <c r="B3" s="23" t="s">
        <v>20</v>
      </c>
      <c r="C3" s="24" t="s">
        <v>319</v>
      </c>
      <c r="D3" s="24" t="s">
        <v>5</v>
      </c>
      <c r="E3" s="24" t="s">
        <v>6</v>
      </c>
      <c r="F3" s="25" t="s">
        <v>11</v>
      </c>
      <c r="G3" s="26"/>
      <c r="H3" s="27" t="s">
        <v>8</v>
      </c>
      <c r="I3" s="25" t="s">
        <v>12</v>
      </c>
      <c r="J3" s="23" t="s">
        <v>2</v>
      </c>
      <c r="K3" s="23" t="s">
        <v>482</v>
      </c>
      <c r="L3" s="24" t="s">
        <v>2</v>
      </c>
      <c r="M3" s="28" t="s">
        <v>13</v>
      </c>
      <c r="N3" s="29" t="s">
        <v>2</v>
      </c>
      <c r="O3" s="28" t="s">
        <v>14</v>
      </c>
      <c r="P3" s="28" t="s">
        <v>2</v>
      </c>
      <c r="Q3" s="23" t="s">
        <v>15</v>
      </c>
      <c r="R3" s="23" t="s">
        <v>2</v>
      </c>
      <c r="S3" s="23" t="s">
        <v>16</v>
      </c>
      <c r="T3" s="23" t="s">
        <v>2</v>
      </c>
      <c r="U3" s="23" t="s">
        <v>17</v>
      </c>
      <c r="V3" s="23" t="s">
        <v>2</v>
      </c>
      <c r="W3" s="23" t="s">
        <v>18</v>
      </c>
      <c r="X3" s="23" t="s">
        <v>19</v>
      </c>
      <c r="Y3" s="23" t="s">
        <v>21</v>
      </c>
      <c r="Z3" s="24" t="s">
        <v>22</v>
      </c>
      <c r="AA3" s="30" t="s">
        <v>7</v>
      </c>
      <c r="AB3" s="31" t="s">
        <v>317</v>
      </c>
    </row>
    <row r="4" spans="1:28" ht="18" customHeight="1">
      <c r="A4" s="32">
        <v>1</v>
      </c>
      <c r="B4" s="23" t="s">
        <v>247</v>
      </c>
      <c r="C4" s="23" t="s">
        <v>449</v>
      </c>
      <c r="D4" s="33" t="s">
        <v>248</v>
      </c>
      <c r="E4" s="33" t="s">
        <v>249</v>
      </c>
      <c r="F4" s="34" t="s">
        <v>3</v>
      </c>
      <c r="G4" s="35" t="str">
        <f aca="true" t="shared" si="0" ref="G4:G35">IF(F4="ΝΑΙ","ΟΚ","ΑΠΟΡΡΙΠΤΕΤΑΙ")</f>
        <v>ΟΚ</v>
      </c>
      <c r="H4" s="35" t="s">
        <v>3</v>
      </c>
      <c r="I4" s="36">
        <v>24</v>
      </c>
      <c r="J4" s="32">
        <f aca="true" t="shared" si="1" ref="J4:J35">I4*17</f>
        <v>408</v>
      </c>
      <c r="K4" s="32"/>
      <c r="L4" s="32">
        <f aca="true" t="shared" si="2" ref="L4:L35">K4*7</f>
        <v>0</v>
      </c>
      <c r="M4" s="37"/>
      <c r="N4" s="38">
        <f aca="true" t="shared" si="3" ref="N4:N35">M4*60</f>
        <v>0</v>
      </c>
      <c r="O4" s="38"/>
      <c r="P4" s="38">
        <f aca="true" t="shared" si="4" ref="P4:P35">O4*120</f>
        <v>0</v>
      </c>
      <c r="Q4" s="32" t="s">
        <v>3</v>
      </c>
      <c r="R4" s="32">
        <f aca="true" t="shared" si="5" ref="R4:R35">IF(Q4="ΝΑΙ",170,0)</f>
        <v>170</v>
      </c>
      <c r="S4" s="32"/>
      <c r="T4" s="32">
        <f aca="true" t="shared" si="6" ref="T4:T35">IF(S4="ΝΑΙ",120,0)</f>
        <v>0</v>
      </c>
      <c r="U4" s="32"/>
      <c r="V4" s="32">
        <f aca="true" t="shared" si="7" ref="V4:V35">U4*20</f>
        <v>0</v>
      </c>
      <c r="W4" s="32">
        <v>1989</v>
      </c>
      <c r="X4" s="32">
        <f aca="true" t="shared" si="8" ref="X4:X35">2018-W4</f>
        <v>29</v>
      </c>
      <c r="Y4" s="32">
        <f aca="true" t="shared" si="9" ref="Y4:Y35">IF(AND(X4&gt;24,X4&lt;40),50,0)</f>
        <v>50</v>
      </c>
      <c r="Z4" s="39">
        <f aca="true" t="shared" si="10" ref="Z4:Z35">IF(AND(X4&gt;=40,X4&lt;=100),75,0)</f>
        <v>0</v>
      </c>
      <c r="AA4" s="40">
        <f aca="true" t="shared" si="11" ref="AA4:AA35">J4+L4+N4+P4+R4+T4+V4+Y4+Z4</f>
        <v>628</v>
      </c>
      <c r="AB4" s="32" t="s">
        <v>8</v>
      </c>
    </row>
    <row r="5" spans="1:28" ht="18" customHeight="1">
      <c r="A5" s="32">
        <v>2</v>
      </c>
      <c r="B5" s="23" t="s">
        <v>240</v>
      </c>
      <c r="C5" s="23" t="s">
        <v>446</v>
      </c>
      <c r="D5" s="33" t="s">
        <v>241</v>
      </c>
      <c r="E5" s="33" t="s">
        <v>242</v>
      </c>
      <c r="F5" s="34" t="s">
        <v>3</v>
      </c>
      <c r="G5" s="35" t="str">
        <f t="shared" si="0"/>
        <v>ΟΚ</v>
      </c>
      <c r="H5" s="35" t="s">
        <v>3</v>
      </c>
      <c r="I5" s="36">
        <v>24</v>
      </c>
      <c r="J5" s="32">
        <f t="shared" si="1"/>
        <v>408</v>
      </c>
      <c r="K5" s="32"/>
      <c r="L5" s="32">
        <f t="shared" si="2"/>
        <v>0</v>
      </c>
      <c r="M5" s="37">
        <v>2</v>
      </c>
      <c r="N5" s="38">
        <f t="shared" si="3"/>
        <v>120</v>
      </c>
      <c r="O5" s="38"/>
      <c r="P5" s="38">
        <f t="shared" si="4"/>
        <v>0</v>
      </c>
      <c r="Q5" s="32"/>
      <c r="R5" s="32">
        <f t="shared" si="5"/>
        <v>0</v>
      </c>
      <c r="S5" s="32"/>
      <c r="T5" s="32">
        <f t="shared" si="6"/>
        <v>0</v>
      </c>
      <c r="U5" s="32"/>
      <c r="V5" s="32">
        <f t="shared" si="7"/>
        <v>0</v>
      </c>
      <c r="W5" s="32">
        <v>1964</v>
      </c>
      <c r="X5" s="32">
        <f t="shared" si="8"/>
        <v>54</v>
      </c>
      <c r="Y5" s="32">
        <f t="shared" si="9"/>
        <v>0</v>
      </c>
      <c r="Z5" s="39">
        <f t="shared" si="10"/>
        <v>75</v>
      </c>
      <c r="AA5" s="40">
        <f t="shared" si="11"/>
        <v>603</v>
      </c>
      <c r="AB5" s="32" t="s">
        <v>8</v>
      </c>
    </row>
    <row r="6" spans="1:28" ht="18" customHeight="1">
      <c r="A6" s="32">
        <v>3</v>
      </c>
      <c r="B6" s="23" t="s">
        <v>121</v>
      </c>
      <c r="C6" s="23" t="s">
        <v>393</v>
      </c>
      <c r="D6" s="33" t="s">
        <v>122</v>
      </c>
      <c r="E6" s="33" t="s">
        <v>28</v>
      </c>
      <c r="F6" s="34" t="s">
        <v>3</v>
      </c>
      <c r="G6" s="35" t="str">
        <f t="shared" si="0"/>
        <v>ΟΚ</v>
      </c>
      <c r="H6" s="35" t="s">
        <v>3</v>
      </c>
      <c r="I6" s="36">
        <v>24</v>
      </c>
      <c r="J6" s="32">
        <f t="shared" si="1"/>
        <v>408</v>
      </c>
      <c r="K6" s="32"/>
      <c r="L6" s="32">
        <f t="shared" si="2"/>
        <v>0</v>
      </c>
      <c r="M6" s="37">
        <v>1</v>
      </c>
      <c r="N6" s="38">
        <f t="shared" si="3"/>
        <v>60</v>
      </c>
      <c r="O6" s="38"/>
      <c r="P6" s="38">
        <f t="shared" si="4"/>
        <v>0</v>
      </c>
      <c r="Q6" s="32"/>
      <c r="R6" s="32">
        <f t="shared" si="5"/>
        <v>0</v>
      </c>
      <c r="S6" s="32"/>
      <c r="T6" s="32">
        <f t="shared" si="6"/>
        <v>0</v>
      </c>
      <c r="U6" s="32"/>
      <c r="V6" s="32">
        <f t="shared" si="7"/>
        <v>0</v>
      </c>
      <c r="W6" s="32">
        <v>1979</v>
      </c>
      <c r="X6" s="32">
        <f t="shared" si="8"/>
        <v>39</v>
      </c>
      <c r="Y6" s="32">
        <f t="shared" si="9"/>
        <v>50</v>
      </c>
      <c r="Z6" s="39">
        <f t="shared" si="10"/>
        <v>0</v>
      </c>
      <c r="AA6" s="40">
        <f t="shared" si="11"/>
        <v>518</v>
      </c>
      <c r="AB6" s="32" t="s">
        <v>8</v>
      </c>
    </row>
    <row r="7" spans="1:28" ht="18" customHeight="1">
      <c r="A7" s="32">
        <v>4</v>
      </c>
      <c r="B7" s="23" t="s">
        <v>72</v>
      </c>
      <c r="C7" s="23" t="s">
        <v>373</v>
      </c>
      <c r="D7" s="33" t="s">
        <v>73</v>
      </c>
      <c r="E7" s="33" t="s">
        <v>74</v>
      </c>
      <c r="F7" s="34" t="s">
        <v>3</v>
      </c>
      <c r="G7" s="35" t="str">
        <f t="shared" si="0"/>
        <v>ΟΚ</v>
      </c>
      <c r="H7" s="35" t="s">
        <v>3</v>
      </c>
      <c r="I7" s="36">
        <v>24</v>
      </c>
      <c r="J7" s="32">
        <f t="shared" si="1"/>
        <v>408</v>
      </c>
      <c r="K7" s="32"/>
      <c r="L7" s="32">
        <f t="shared" si="2"/>
        <v>0</v>
      </c>
      <c r="M7" s="37"/>
      <c r="N7" s="38">
        <f t="shared" si="3"/>
        <v>0</v>
      </c>
      <c r="O7" s="38"/>
      <c r="P7" s="38">
        <f t="shared" si="4"/>
        <v>0</v>
      </c>
      <c r="Q7" s="32"/>
      <c r="R7" s="32">
        <f t="shared" si="5"/>
        <v>0</v>
      </c>
      <c r="S7" s="32"/>
      <c r="T7" s="32">
        <f t="shared" si="6"/>
        <v>0</v>
      </c>
      <c r="U7" s="32"/>
      <c r="V7" s="32">
        <f t="shared" si="7"/>
        <v>0</v>
      </c>
      <c r="W7" s="32">
        <v>1963</v>
      </c>
      <c r="X7" s="32">
        <f t="shared" si="8"/>
        <v>55</v>
      </c>
      <c r="Y7" s="32">
        <f t="shared" si="9"/>
        <v>0</v>
      </c>
      <c r="Z7" s="39">
        <f t="shared" si="10"/>
        <v>75</v>
      </c>
      <c r="AA7" s="40">
        <f t="shared" si="11"/>
        <v>483</v>
      </c>
      <c r="AB7" s="32" t="s">
        <v>8</v>
      </c>
    </row>
    <row r="8" spans="1:28" ht="108.75" customHeight="1">
      <c r="A8" s="32">
        <v>5</v>
      </c>
      <c r="B8" s="10" t="s">
        <v>78</v>
      </c>
      <c r="C8" s="10" t="s">
        <v>375</v>
      </c>
      <c r="D8" s="32" t="s">
        <v>79</v>
      </c>
      <c r="E8" s="32" t="s">
        <v>33</v>
      </c>
      <c r="F8" s="34" t="s">
        <v>3</v>
      </c>
      <c r="G8" s="35" t="str">
        <f>IF(F8="ΝΑΙ","ΟΚ","ΑΠΟΡΡΙΠΤΕΤΑΙ")</f>
        <v>ΟΚ</v>
      </c>
      <c r="H8" s="35" t="s">
        <v>3</v>
      </c>
      <c r="I8" s="36"/>
      <c r="J8" s="32">
        <f>I8*17</f>
        <v>0</v>
      </c>
      <c r="K8" s="32"/>
      <c r="L8" s="32">
        <f>K8*7</f>
        <v>0</v>
      </c>
      <c r="M8" s="37">
        <v>1</v>
      </c>
      <c r="N8" s="38">
        <f>M8*60</f>
        <v>60</v>
      </c>
      <c r="O8" s="38"/>
      <c r="P8" s="38">
        <f>O8*120</f>
        <v>0</v>
      </c>
      <c r="Q8" s="32" t="s">
        <v>3</v>
      </c>
      <c r="R8" s="32">
        <f>IF(Q8="ΝΑΙ",170,0)</f>
        <v>170</v>
      </c>
      <c r="S8" s="32"/>
      <c r="T8" s="32">
        <f>IF(S8="ΝΑΙ",120,0)</f>
        <v>0</v>
      </c>
      <c r="U8" s="32"/>
      <c r="V8" s="32">
        <f>U8*20</f>
        <v>0</v>
      </c>
      <c r="W8" s="32">
        <v>1968</v>
      </c>
      <c r="X8" s="32">
        <f>2018-W8</f>
        <v>50</v>
      </c>
      <c r="Y8" s="32">
        <f>IF(AND(X8&gt;24,X8&lt;40),50,0)</f>
        <v>0</v>
      </c>
      <c r="Z8" s="39">
        <f>IF(AND(X8&gt;=40,X8&lt;=100),75,0)</f>
        <v>75</v>
      </c>
      <c r="AA8" s="40">
        <f>J8+L8+N8+P8+R8+T8+V8+Y8+Z8</f>
        <v>305</v>
      </c>
      <c r="AB8" s="10" t="s">
        <v>487</v>
      </c>
    </row>
    <row r="9" spans="1:28" ht="100.8">
      <c r="A9" s="32">
        <v>6</v>
      </c>
      <c r="B9" s="10" t="s">
        <v>90</v>
      </c>
      <c r="C9" s="10" t="s">
        <v>381</v>
      </c>
      <c r="D9" s="32" t="s">
        <v>91</v>
      </c>
      <c r="E9" s="32" t="s">
        <v>65</v>
      </c>
      <c r="F9" s="34" t="s">
        <v>3</v>
      </c>
      <c r="G9" s="35" t="str">
        <f t="shared" si="0"/>
        <v>ΟΚ</v>
      </c>
      <c r="H9" s="35" t="s">
        <v>3</v>
      </c>
      <c r="I9" s="36"/>
      <c r="J9" s="32">
        <f t="shared" si="1"/>
        <v>0</v>
      </c>
      <c r="K9" s="32"/>
      <c r="L9" s="32">
        <f t="shared" si="2"/>
        <v>0</v>
      </c>
      <c r="M9" s="37">
        <v>1</v>
      </c>
      <c r="N9" s="38">
        <f t="shared" si="3"/>
        <v>60</v>
      </c>
      <c r="O9" s="38"/>
      <c r="P9" s="38">
        <f t="shared" si="4"/>
        <v>0</v>
      </c>
      <c r="Q9" s="32" t="s">
        <v>3</v>
      </c>
      <c r="R9" s="32">
        <f t="shared" si="5"/>
        <v>170</v>
      </c>
      <c r="S9" s="32"/>
      <c r="T9" s="32">
        <f t="shared" si="6"/>
        <v>0</v>
      </c>
      <c r="U9" s="32"/>
      <c r="V9" s="32">
        <f t="shared" si="7"/>
        <v>0</v>
      </c>
      <c r="W9" s="32">
        <v>1966</v>
      </c>
      <c r="X9" s="32">
        <f t="shared" si="8"/>
        <v>52</v>
      </c>
      <c r="Y9" s="32">
        <f t="shared" si="9"/>
        <v>0</v>
      </c>
      <c r="Z9" s="39">
        <f t="shared" si="10"/>
        <v>75</v>
      </c>
      <c r="AA9" s="40">
        <f t="shared" si="11"/>
        <v>305</v>
      </c>
      <c r="AB9" s="10" t="s">
        <v>487</v>
      </c>
    </row>
    <row r="10" spans="1:28" ht="18" customHeight="1">
      <c r="A10" s="32">
        <v>7</v>
      </c>
      <c r="B10" s="23" t="s">
        <v>69</v>
      </c>
      <c r="C10" s="23" t="s">
        <v>372</v>
      </c>
      <c r="D10" s="33" t="s">
        <v>70</v>
      </c>
      <c r="E10" s="33" t="s">
        <v>71</v>
      </c>
      <c r="F10" s="34" t="s">
        <v>3</v>
      </c>
      <c r="G10" s="35" t="str">
        <f t="shared" si="0"/>
        <v>ΟΚ</v>
      </c>
      <c r="H10" s="35" t="s">
        <v>3</v>
      </c>
      <c r="I10" s="36"/>
      <c r="J10" s="32">
        <f t="shared" si="1"/>
        <v>0</v>
      </c>
      <c r="K10" s="32"/>
      <c r="L10" s="32">
        <f t="shared" si="2"/>
        <v>0</v>
      </c>
      <c r="M10" s="37"/>
      <c r="N10" s="38">
        <f t="shared" si="3"/>
        <v>0</v>
      </c>
      <c r="O10" s="38"/>
      <c r="P10" s="38">
        <f t="shared" si="4"/>
        <v>0</v>
      </c>
      <c r="Q10" s="32" t="s">
        <v>3</v>
      </c>
      <c r="R10" s="32">
        <f t="shared" si="5"/>
        <v>170</v>
      </c>
      <c r="S10" s="32"/>
      <c r="T10" s="32">
        <f t="shared" si="6"/>
        <v>0</v>
      </c>
      <c r="U10" s="32"/>
      <c r="V10" s="32">
        <f t="shared" si="7"/>
        <v>0</v>
      </c>
      <c r="W10" s="32">
        <v>1983</v>
      </c>
      <c r="X10" s="32">
        <f t="shared" si="8"/>
        <v>35</v>
      </c>
      <c r="Y10" s="32">
        <f t="shared" si="9"/>
        <v>50</v>
      </c>
      <c r="Z10" s="39">
        <f t="shared" si="10"/>
        <v>0</v>
      </c>
      <c r="AA10" s="40">
        <f t="shared" si="11"/>
        <v>220</v>
      </c>
      <c r="AB10" s="32" t="s">
        <v>8</v>
      </c>
    </row>
    <row r="11" spans="1:28" ht="18" customHeight="1">
      <c r="A11" s="32">
        <v>7</v>
      </c>
      <c r="B11" s="23" t="s">
        <v>224</v>
      </c>
      <c r="C11" s="23" t="s">
        <v>438</v>
      </c>
      <c r="D11" s="33" t="s">
        <v>225</v>
      </c>
      <c r="E11" s="33" t="s">
        <v>59</v>
      </c>
      <c r="F11" s="34" t="s">
        <v>3</v>
      </c>
      <c r="G11" s="35" t="str">
        <f t="shared" si="0"/>
        <v>ΟΚ</v>
      </c>
      <c r="H11" s="35" t="s">
        <v>3</v>
      </c>
      <c r="I11" s="36"/>
      <c r="J11" s="32">
        <f t="shared" si="1"/>
        <v>0</v>
      </c>
      <c r="K11" s="32"/>
      <c r="L11" s="32">
        <f t="shared" si="2"/>
        <v>0</v>
      </c>
      <c r="M11" s="37"/>
      <c r="N11" s="38">
        <f t="shared" si="3"/>
        <v>0</v>
      </c>
      <c r="O11" s="38"/>
      <c r="P11" s="38">
        <f t="shared" si="4"/>
        <v>0</v>
      </c>
      <c r="Q11" s="32"/>
      <c r="R11" s="32">
        <f t="shared" si="5"/>
        <v>0</v>
      </c>
      <c r="S11" s="32"/>
      <c r="T11" s="32">
        <f t="shared" si="6"/>
        <v>0</v>
      </c>
      <c r="U11" s="32"/>
      <c r="V11" s="32">
        <f t="shared" si="7"/>
        <v>0</v>
      </c>
      <c r="W11" s="32">
        <v>1960</v>
      </c>
      <c r="X11" s="32">
        <f t="shared" si="8"/>
        <v>58</v>
      </c>
      <c r="Y11" s="32">
        <f t="shared" si="9"/>
        <v>0</v>
      </c>
      <c r="Z11" s="39">
        <f t="shared" si="10"/>
        <v>75</v>
      </c>
      <c r="AA11" s="40">
        <f t="shared" si="11"/>
        <v>75</v>
      </c>
      <c r="AB11" s="32" t="s">
        <v>8</v>
      </c>
    </row>
    <row r="12" spans="1:28" ht="18" customHeight="1">
      <c r="A12" s="32">
        <v>8</v>
      </c>
      <c r="B12" s="23" t="s">
        <v>229</v>
      </c>
      <c r="C12" s="23" t="s">
        <v>441</v>
      </c>
      <c r="D12" s="33" t="s">
        <v>230</v>
      </c>
      <c r="E12" s="33" t="s">
        <v>231</v>
      </c>
      <c r="F12" s="34" t="s">
        <v>3</v>
      </c>
      <c r="G12" s="35" t="str">
        <f t="shared" si="0"/>
        <v>ΟΚ</v>
      </c>
      <c r="H12" s="35" t="s">
        <v>3</v>
      </c>
      <c r="I12" s="36"/>
      <c r="J12" s="32">
        <f t="shared" si="1"/>
        <v>0</v>
      </c>
      <c r="K12" s="32"/>
      <c r="L12" s="32">
        <f t="shared" si="2"/>
        <v>0</v>
      </c>
      <c r="M12" s="37"/>
      <c r="N12" s="38">
        <f t="shared" si="3"/>
        <v>0</v>
      </c>
      <c r="O12" s="38"/>
      <c r="P12" s="38">
        <f t="shared" si="4"/>
        <v>0</v>
      </c>
      <c r="Q12" s="32"/>
      <c r="R12" s="32">
        <f t="shared" si="5"/>
        <v>0</v>
      </c>
      <c r="S12" s="32"/>
      <c r="T12" s="32">
        <f t="shared" si="6"/>
        <v>0</v>
      </c>
      <c r="U12" s="32"/>
      <c r="V12" s="32">
        <f t="shared" si="7"/>
        <v>0</v>
      </c>
      <c r="W12" s="32">
        <v>1990</v>
      </c>
      <c r="X12" s="32">
        <f t="shared" si="8"/>
        <v>28</v>
      </c>
      <c r="Y12" s="32">
        <f t="shared" si="9"/>
        <v>50</v>
      </c>
      <c r="Z12" s="39">
        <f t="shared" si="10"/>
        <v>0</v>
      </c>
      <c r="AA12" s="40">
        <f t="shared" si="11"/>
        <v>50</v>
      </c>
      <c r="AB12" s="32" t="s">
        <v>8</v>
      </c>
    </row>
    <row r="13" spans="1:28" ht="18" customHeight="1">
      <c r="A13" s="32">
        <v>8</v>
      </c>
      <c r="B13" s="23" t="s">
        <v>106</v>
      </c>
      <c r="C13" s="23" t="s">
        <v>387</v>
      </c>
      <c r="D13" s="33" t="s">
        <v>107</v>
      </c>
      <c r="E13" s="33" t="s">
        <v>59</v>
      </c>
      <c r="F13" s="34" t="s">
        <v>3</v>
      </c>
      <c r="G13" s="35" t="str">
        <f t="shared" si="0"/>
        <v>ΟΚ</v>
      </c>
      <c r="H13" s="35" t="s">
        <v>3</v>
      </c>
      <c r="I13" s="36"/>
      <c r="J13" s="32">
        <f t="shared" si="1"/>
        <v>0</v>
      </c>
      <c r="K13" s="32"/>
      <c r="L13" s="32">
        <f t="shared" si="2"/>
        <v>0</v>
      </c>
      <c r="M13" s="37"/>
      <c r="N13" s="38">
        <f t="shared" si="3"/>
        <v>0</v>
      </c>
      <c r="O13" s="38"/>
      <c r="P13" s="38">
        <f t="shared" si="4"/>
        <v>0</v>
      </c>
      <c r="Q13" s="32"/>
      <c r="R13" s="32">
        <f t="shared" si="5"/>
        <v>0</v>
      </c>
      <c r="S13" s="32"/>
      <c r="T13" s="32">
        <f t="shared" si="6"/>
        <v>0</v>
      </c>
      <c r="U13" s="32"/>
      <c r="V13" s="32">
        <f t="shared" si="7"/>
        <v>0</v>
      </c>
      <c r="W13" s="32">
        <v>1981</v>
      </c>
      <c r="X13" s="32">
        <f t="shared" si="8"/>
        <v>37</v>
      </c>
      <c r="Y13" s="32">
        <f t="shared" si="9"/>
        <v>50</v>
      </c>
      <c r="Z13" s="39">
        <f t="shared" si="10"/>
        <v>0</v>
      </c>
      <c r="AA13" s="40">
        <f t="shared" si="11"/>
        <v>50</v>
      </c>
      <c r="AB13" s="32" t="s">
        <v>8</v>
      </c>
    </row>
    <row r="14" spans="1:37" ht="18" customHeight="1">
      <c r="A14" s="32">
        <v>9</v>
      </c>
      <c r="B14" s="23" t="s">
        <v>167</v>
      </c>
      <c r="C14" s="23" t="s">
        <v>410</v>
      </c>
      <c r="D14" s="33" t="s">
        <v>168</v>
      </c>
      <c r="E14" s="33" t="s">
        <v>25</v>
      </c>
      <c r="F14" s="34" t="s">
        <v>3</v>
      </c>
      <c r="G14" s="35" t="str">
        <f t="shared" si="0"/>
        <v>ΟΚ</v>
      </c>
      <c r="H14" s="35"/>
      <c r="I14" s="36">
        <v>24</v>
      </c>
      <c r="J14" s="32">
        <f t="shared" si="1"/>
        <v>408</v>
      </c>
      <c r="K14" s="32"/>
      <c r="L14" s="32">
        <f t="shared" si="2"/>
        <v>0</v>
      </c>
      <c r="M14" s="37">
        <v>1</v>
      </c>
      <c r="N14" s="38">
        <f t="shared" si="3"/>
        <v>60</v>
      </c>
      <c r="O14" s="38"/>
      <c r="P14" s="38">
        <f t="shared" si="4"/>
        <v>0</v>
      </c>
      <c r="Q14" s="32"/>
      <c r="R14" s="32">
        <f t="shared" si="5"/>
        <v>0</v>
      </c>
      <c r="S14" s="32" t="s">
        <v>3</v>
      </c>
      <c r="T14" s="32">
        <f t="shared" si="6"/>
        <v>120</v>
      </c>
      <c r="U14" s="32"/>
      <c r="V14" s="32">
        <f t="shared" si="7"/>
        <v>0</v>
      </c>
      <c r="W14" s="32">
        <v>1975</v>
      </c>
      <c r="X14" s="32">
        <f t="shared" si="8"/>
        <v>43</v>
      </c>
      <c r="Y14" s="32">
        <f t="shared" si="9"/>
        <v>0</v>
      </c>
      <c r="Z14" s="39">
        <f t="shared" si="10"/>
        <v>75</v>
      </c>
      <c r="AA14" s="40">
        <f t="shared" si="11"/>
        <v>663</v>
      </c>
      <c r="AB14" s="32"/>
      <c r="AK14" s="53" t="s">
        <v>9</v>
      </c>
    </row>
    <row r="15" spans="1:28" ht="18" customHeight="1">
      <c r="A15" s="32">
        <v>10</v>
      </c>
      <c r="B15" s="23" t="s">
        <v>169</v>
      </c>
      <c r="C15" s="23" t="s">
        <v>411</v>
      </c>
      <c r="D15" s="33" t="s">
        <v>170</v>
      </c>
      <c r="E15" s="33" t="s">
        <v>68</v>
      </c>
      <c r="F15" s="34" t="s">
        <v>3</v>
      </c>
      <c r="G15" s="35" t="str">
        <f t="shared" si="0"/>
        <v>ΟΚ</v>
      </c>
      <c r="H15" s="35"/>
      <c r="I15" s="36">
        <v>21</v>
      </c>
      <c r="J15" s="32">
        <f t="shared" si="1"/>
        <v>357</v>
      </c>
      <c r="K15" s="32"/>
      <c r="L15" s="32">
        <f t="shared" si="2"/>
        <v>0</v>
      </c>
      <c r="M15" s="37">
        <v>1</v>
      </c>
      <c r="N15" s="38">
        <f t="shared" si="3"/>
        <v>60</v>
      </c>
      <c r="O15" s="38"/>
      <c r="P15" s="38">
        <f t="shared" si="4"/>
        <v>0</v>
      </c>
      <c r="Q15" s="32" t="s">
        <v>3</v>
      </c>
      <c r="R15" s="32">
        <f t="shared" si="5"/>
        <v>170</v>
      </c>
      <c r="S15" s="32"/>
      <c r="T15" s="32">
        <f t="shared" si="6"/>
        <v>0</v>
      </c>
      <c r="U15" s="32"/>
      <c r="V15" s="32">
        <f t="shared" si="7"/>
        <v>0</v>
      </c>
      <c r="W15" s="32">
        <v>1970</v>
      </c>
      <c r="X15" s="32">
        <f t="shared" si="8"/>
        <v>48</v>
      </c>
      <c r="Y15" s="32">
        <f t="shared" si="9"/>
        <v>0</v>
      </c>
      <c r="Z15" s="39">
        <f t="shared" si="10"/>
        <v>75</v>
      </c>
      <c r="AA15" s="40">
        <f t="shared" si="11"/>
        <v>662</v>
      </c>
      <c r="AB15" s="32"/>
    </row>
    <row r="16" spans="1:28" ht="18" customHeight="1">
      <c r="A16" s="32">
        <v>11</v>
      </c>
      <c r="B16" s="23" t="s">
        <v>277</v>
      </c>
      <c r="C16" s="23" t="s">
        <v>462</v>
      </c>
      <c r="D16" s="33" t="s">
        <v>278</v>
      </c>
      <c r="E16" s="33" t="s">
        <v>25</v>
      </c>
      <c r="F16" s="34" t="s">
        <v>3</v>
      </c>
      <c r="G16" s="35" t="str">
        <f t="shared" si="0"/>
        <v>ΟΚ</v>
      </c>
      <c r="H16" s="35"/>
      <c r="I16" s="36"/>
      <c r="J16" s="32">
        <f t="shared" si="1"/>
        <v>0</v>
      </c>
      <c r="K16" s="32"/>
      <c r="L16" s="32">
        <f t="shared" si="2"/>
        <v>0</v>
      </c>
      <c r="M16" s="37"/>
      <c r="N16" s="38">
        <f t="shared" si="3"/>
        <v>0</v>
      </c>
      <c r="O16" s="38">
        <v>3</v>
      </c>
      <c r="P16" s="38">
        <f t="shared" si="4"/>
        <v>360</v>
      </c>
      <c r="Q16" s="32" t="s">
        <v>3</v>
      </c>
      <c r="R16" s="32">
        <f t="shared" si="5"/>
        <v>170</v>
      </c>
      <c r="S16" s="32"/>
      <c r="T16" s="32">
        <f t="shared" si="6"/>
        <v>0</v>
      </c>
      <c r="U16" s="32"/>
      <c r="V16" s="32">
        <f t="shared" si="7"/>
        <v>0</v>
      </c>
      <c r="W16" s="32">
        <v>1968</v>
      </c>
      <c r="X16" s="32">
        <f t="shared" si="8"/>
        <v>50</v>
      </c>
      <c r="Y16" s="32">
        <f t="shared" si="9"/>
        <v>0</v>
      </c>
      <c r="Z16" s="39">
        <f t="shared" si="10"/>
        <v>75</v>
      </c>
      <c r="AA16" s="40">
        <f t="shared" si="11"/>
        <v>605</v>
      </c>
      <c r="AB16" s="32"/>
    </row>
    <row r="17" spans="1:28" s="54" customFormat="1" ht="18" customHeight="1">
      <c r="A17" s="32">
        <v>12</v>
      </c>
      <c r="B17" s="23" t="s">
        <v>187</v>
      </c>
      <c r="C17" s="23" t="s">
        <v>419</v>
      </c>
      <c r="D17" s="33" t="s">
        <v>188</v>
      </c>
      <c r="E17" s="33" t="s">
        <v>189</v>
      </c>
      <c r="F17" s="34" t="s">
        <v>3</v>
      </c>
      <c r="G17" s="35" t="str">
        <f t="shared" si="0"/>
        <v>ΟΚ</v>
      </c>
      <c r="H17" s="35"/>
      <c r="I17" s="36"/>
      <c r="J17" s="32">
        <f t="shared" si="1"/>
        <v>0</v>
      </c>
      <c r="K17" s="32"/>
      <c r="L17" s="32">
        <f t="shared" si="2"/>
        <v>0</v>
      </c>
      <c r="M17" s="37"/>
      <c r="N17" s="38">
        <f t="shared" si="3"/>
        <v>0</v>
      </c>
      <c r="O17" s="38">
        <v>3</v>
      </c>
      <c r="P17" s="38">
        <f t="shared" si="4"/>
        <v>360</v>
      </c>
      <c r="Q17" s="32"/>
      <c r="R17" s="32">
        <f t="shared" si="5"/>
        <v>0</v>
      </c>
      <c r="S17" s="32"/>
      <c r="T17" s="32">
        <f t="shared" si="6"/>
        <v>0</v>
      </c>
      <c r="U17" s="32">
        <v>6</v>
      </c>
      <c r="V17" s="32">
        <f t="shared" si="7"/>
        <v>120</v>
      </c>
      <c r="W17" s="32">
        <v>1975</v>
      </c>
      <c r="X17" s="32">
        <f t="shared" si="8"/>
        <v>43</v>
      </c>
      <c r="Y17" s="32">
        <f t="shared" si="9"/>
        <v>0</v>
      </c>
      <c r="Z17" s="39">
        <f t="shared" si="10"/>
        <v>75</v>
      </c>
      <c r="AA17" s="40">
        <f t="shared" si="11"/>
        <v>555</v>
      </c>
      <c r="AB17" s="32"/>
    </row>
    <row r="18" spans="1:28" s="54" customFormat="1" ht="18" customHeight="1">
      <c r="A18" s="32">
        <v>13</v>
      </c>
      <c r="B18" s="23" t="s">
        <v>315</v>
      </c>
      <c r="C18" s="23" t="s">
        <v>478</v>
      </c>
      <c r="D18" s="33" t="s">
        <v>316</v>
      </c>
      <c r="E18" s="33" t="s">
        <v>25</v>
      </c>
      <c r="F18" s="34" t="s">
        <v>3</v>
      </c>
      <c r="G18" s="35" t="str">
        <f t="shared" si="0"/>
        <v>ΟΚ</v>
      </c>
      <c r="H18" s="35"/>
      <c r="I18" s="36">
        <v>7</v>
      </c>
      <c r="J18" s="32">
        <f t="shared" si="1"/>
        <v>119</v>
      </c>
      <c r="K18" s="32"/>
      <c r="L18" s="32">
        <f t="shared" si="2"/>
        <v>0</v>
      </c>
      <c r="M18" s="37"/>
      <c r="N18" s="38">
        <f t="shared" si="3"/>
        <v>0</v>
      </c>
      <c r="O18" s="38">
        <v>3</v>
      </c>
      <c r="P18" s="38">
        <f t="shared" si="4"/>
        <v>360</v>
      </c>
      <c r="Q18" s="32"/>
      <c r="R18" s="32">
        <f t="shared" si="5"/>
        <v>0</v>
      </c>
      <c r="S18" s="32"/>
      <c r="T18" s="32">
        <f t="shared" si="6"/>
        <v>0</v>
      </c>
      <c r="U18" s="32"/>
      <c r="V18" s="32">
        <f t="shared" si="7"/>
        <v>0</v>
      </c>
      <c r="W18" s="32">
        <v>1969</v>
      </c>
      <c r="X18" s="32">
        <f t="shared" si="8"/>
        <v>49</v>
      </c>
      <c r="Y18" s="32">
        <f t="shared" si="9"/>
        <v>0</v>
      </c>
      <c r="Z18" s="39">
        <f t="shared" si="10"/>
        <v>75</v>
      </c>
      <c r="AA18" s="40">
        <f t="shared" si="11"/>
        <v>554</v>
      </c>
      <c r="AB18" s="32"/>
    </row>
    <row r="19" spans="1:28" ht="18" customHeight="1">
      <c r="A19" s="32">
        <v>14</v>
      </c>
      <c r="B19" s="23" t="s">
        <v>161</v>
      </c>
      <c r="C19" s="23" t="s">
        <v>407</v>
      </c>
      <c r="D19" s="33" t="s">
        <v>162</v>
      </c>
      <c r="E19" s="33" t="s">
        <v>86</v>
      </c>
      <c r="F19" s="34" t="s">
        <v>3</v>
      </c>
      <c r="G19" s="35" t="str">
        <f t="shared" si="0"/>
        <v>ΟΚ</v>
      </c>
      <c r="H19" s="35"/>
      <c r="I19" s="36">
        <v>24</v>
      </c>
      <c r="J19" s="32">
        <f t="shared" si="1"/>
        <v>408</v>
      </c>
      <c r="K19" s="32"/>
      <c r="L19" s="32">
        <f t="shared" si="2"/>
        <v>0</v>
      </c>
      <c r="M19" s="37">
        <v>1</v>
      </c>
      <c r="N19" s="38">
        <f t="shared" si="3"/>
        <v>60</v>
      </c>
      <c r="O19" s="38"/>
      <c r="P19" s="38">
        <f t="shared" si="4"/>
        <v>0</v>
      </c>
      <c r="Q19" s="32"/>
      <c r="R19" s="32">
        <f t="shared" si="5"/>
        <v>0</v>
      </c>
      <c r="S19" s="32"/>
      <c r="T19" s="32">
        <f t="shared" si="6"/>
        <v>0</v>
      </c>
      <c r="U19" s="32"/>
      <c r="V19" s="32">
        <f t="shared" si="7"/>
        <v>0</v>
      </c>
      <c r="W19" s="32">
        <v>1965</v>
      </c>
      <c r="X19" s="32">
        <f t="shared" si="8"/>
        <v>53</v>
      </c>
      <c r="Y19" s="32">
        <f t="shared" si="9"/>
        <v>0</v>
      </c>
      <c r="Z19" s="39">
        <f t="shared" si="10"/>
        <v>75</v>
      </c>
      <c r="AA19" s="40">
        <f t="shared" si="11"/>
        <v>543</v>
      </c>
      <c r="AB19" s="32"/>
    </row>
    <row r="20" spans="1:28" ht="18" customHeight="1">
      <c r="A20" s="32">
        <v>15</v>
      </c>
      <c r="B20" s="23" t="s">
        <v>262</v>
      </c>
      <c r="C20" s="23" t="s">
        <v>456</v>
      </c>
      <c r="D20" s="33" t="s">
        <v>263</v>
      </c>
      <c r="E20" s="33" t="s">
        <v>28</v>
      </c>
      <c r="F20" s="34" t="s">
        <v>3</v>
      </c>
      <c r="G20" s="35" t="str">
        <f t="shared" si="0"/>
        <v>ΟΚ</v>
      </c>
      <c r="H20" s="35"/>
      <c r="I20" s="36"/>
      <c r="J20" s="32">
        <f t="shared" si="1"/>
        <v>0</v>
      </c>
      <c r="K20" s="32"/>
      <c r="L20" s="32">
        <f t="shared" si="2"/>
        <v>0</v>
      </c>
      <c r="M20" s="37"/>
      <c r="N20" s="38">
        <f t="shared" si="3"/>
        <v>0</v>
      </c>
      <c r="O20" s="38">
        <v>3</v>
      </c>
      <c r="P20" s="38">
        <f t="shared" si="4"/>
        <v>360</v>
      </c>
      <c r="Q20" s="32"/>
      <c r="R20" s="32">
        <f t="shared" si="5"/>
        <v>0</v>
      </c>
      <c r="S20" s="32" t="s">
        <v>3</v>
      </c>
      <c r="T20" s="32">
        <f t="shared" si="6"/>
        <v>120</v>
      </c>
      <c r="U20" s="32"/>
      <c r="V20" s="32">
        <f t="shared" si="7"/>
        <v>0</v>
      </c>
      <c r="W20" s="32">
        <v>1981</v>
      </c>
      <c r="X20" s="32">
        <f t="shared" si="8"/>
        <v>37</v>
      </c>
      <c r="Y20" s="32">
        <f t="shared" si="9"/>
        <v>50</v>
      </c>
      <c r="Z20" s="39">
        <f t="shared" si="10"/>
        <v>0</v>
      </c>
      <c r="AA20" s="40">
        <f t="shared" si="11"/>
        <v>530</v>
      </c>
      <c r="AB20" s="32"/>
    </row>
    <row r="21" spans="1:28" ht="18" customHeight="1">
      <c r="A21" s="32">
        <v>16</v>
      </c>
      <c r="B21" s="23" t="s">
        <v>48</v>
      </c>
      <c r="C21" s="23" t="s">
        <v>365</v>
      </c>
      <c r="D21" s="33" t="s">
        <v>49</v>
      </c>
      <c r="E21" s="33" t="s">
        <v>50</v>
      </c>
      <c r="F21" s="34" t="s">
        <v>3</v>
      </c>
      <c r="G21" s="35" t="str">
        <f t="shared" si="0"/>
        <v>ΟΚ</v>
      </c>
      <c r="H21" s="35"/>
      <c r="I21" s="36">
        <v>22</v>
      </c>
      <c r="J21" s="32">
        <f t="shared" si="1"/>
        <v>374</v>
      </c>
      <c r="K21" s="32"/>
      <c r="L21" s="32">
        <f t="shared" si="2"/>
        <v>0</v>
      </c>
      <c r="M21" s="37">
        <v>1</v>
      </c>
      <c r="N21" s="38">
        <f t="shared" si="3"/>
        <v>60</v>
      </c>
      <c r="O21" s="38"/>
      <c r="P21" s="38">
        <f t="shared" si="4"/>
        <v>0</v>
      </c>
      <c r="Q21" s="32"/>
      <c r="R21" s="32">
        <f t="shared" si="5"/>
        <v>0</v>
      </c>
      <c r="S21" s="32"/>
      <c r="T21" s="32">
        <f t="shared" si="6"/>
        <v>0</v>
      </c>
      <c r="U21" s="32"/>
      <c r="V21" s="32">
        <f t="shared" si="7"/>
        <v>0</v>
      </c>
      <c r="W21" s="32">
        <v>1970</v>
      </c>
      <c r="X21" s="32">
        <f t="shared" si="8"/>
        <v>48</v>
      </c>
      <c r="Y21" s="32">
        <f t="shared" si="9"/>
        <v>0</v>
      </c>
      <c r="Z21" s="39">
        <f t="shared" si="10"/>
        <v>75</v>
      </c>
      <c r="AA21" s="40">
        <f t="shared" si="11"/>
        <v>509</v>
      </c>
      <c r="AB21" s="32"/>
    </row>
    <row r="22" spans="1:28" ht="18" customHeight="1">
      <c r="A22" s="32">
        <v>17</v>
      </c>
      <c r="B22" s="42" t="s">
        <v>427</v>
      </c>
      <c r="C22" s="42" t="s">
        <v>426</v>
      </c>
      <c r="D22" s="43" t="s">
        <v>197</v>
      </c>
      <c r="E22" s="43" t="s">
        <v>86</v>
      </c>
      <c r="F22" s="44" t="s">
        <v>3</v>
      </c>
      <c r="G22" s="45" t="str">
        <f t="shared" si="0"/>
        <v>ΟΚ</v>
      </c>
      <c r="H22" s="45"/>
      <c r="I22" s="46"/>
      <c r="J22" s="47">
        <f t="shared" si="1"/>
        <v>0</v>
      </c>
      <c r="K22" s="47"/>
      <c r="L22" s="47">
        <f t="shared" si="2"/>
        <v>0</v>
      </c>
      <c r="M22" s="44"/>
      <c r="N22" s="47">
        <f t="shared" si="3"/>
        <v>0</v>
      </c>
      <c r="O22" s="47">
        <v>3</v>
      </c>
      <c r="P22" s="47">
        <f t="shared" si="4"/>
        <v>360</v>
      </c>
      <c r="Q22" s="47"/>
      <c r="R22" s="47">
        <f t="shared" si="5"/>
        <v>0</v>
      </c>
      <c r="S22" s="47"/>
      <c r="T22" s="47">
        <f t="shared" si="6"/>
        <v>0</v>
      </c>
      <c r="U22" s="47">
        <v>2</v>
      </c>
      <c r="V22" s="47">
        <f t="shared" si="7"/>
        <v>40</v>
      </c>
      <c r="W22" s="47">
        <v>1978</v>
      </c>
      <c r="X22" s="47">
        <f t="shared" si="8"/>
        <v>40</v>
      </c>
      <c r="Y22" s="47">
        <f t="shared" si="9"/>
        <v>0</v>
      </c>
      <c r="Z22" s="48">
        <f t="shared" si="10"/>
        <v>75</v>
      </c>
      <c r="AA22" s="49">
        <f t="shared" si="11"/>
        <v>475</v>
      </c>
      <c r="AB22" s="47"/>
    </row>
    <row r="23" spans="1:28" ht="18" customHeight="1">
      <c r="A23" s="32">
        <v>18</v>
      </c>
      <c r="B23" s="23" t="s">
        <v>92</v>
      </c>
      <c r="C23" s="23" t="s">
        <v>382</v>
      </c>
      <c r="D23" s="33" t="s">
        <v>93</v>
      </c>
      <c r="E23" s="33" t="s">
        <v>94</v>
      </c>
      <c r="F23" s="34" t="s">
        <v>3</v>
      </c>
      <c r="G23" s="35" t="str">
        <f t="shared" si="0"/>
        <v>ΟΚ</v>
      </c>
      <c r="H23" s="35"/>
      <c r="I23" s="36">
        <v>22</v>
      </c>
      <c r="J23" s="32">
        <f t="shared" si="1"/>
        <v>374</v>
      </c>
      <c r="K23" s="32"/>
      <c r="L23" s="32">
        <f t="shared" si="2"/>
        <v>0</v>
      </c>
      <c r="M23" s="37"/>
      <c r="N23" s="38">
        <f t="shared" si="3"/>
        <v>0</v>
      </c>
      <c r="O23" s="38"/>
      <c r="P23" s="38">
        <f t="shared" si="4"/>
        <v>0</v>
      </c>
      <c r="Q23" s="32"/>
      <c r="R23" s="32">
        <f t="shared" si="5"/>
        <v>0</v>
      </c>
      <c r="S23" s="32"/>
      <c r="T23" s="32">
        <f t="shared" si="6"/>
        <v>0</v>
      </c>
      <c r="U23" s="32"/>
      <c r="V23" s="32">
        <f t="shared" si="7"/>
        <v>0</v>
      </c>
      <c r="W23" s="32">
        <v>1976</v>
      </c>
      <c r="X23" s="32">
        <f t="shared" si="8"/>
        <v>42</v>
      </c>
      <c r="Y23" s="32">
        <f t="shared" si="9"/>
        <v>0</v>
      </c>
      <c r="Z23" s="39">
        <f t="shared" si="10"/>
        <v>75</v>
      </c>
      <c r="AA23" s="40">
        <f t="shared" si="11"/>
        <v>449</v>
      </c>
      <c r="AB23" s="32"/>
    </row>
    <row r="24" spans="1:28" ht="18" customHeight="1">
      <c r="A24" s="32">
        <v>19</v>
      </c>
      <c r="B24" s="23" t="s">
        <v>183</v>
      </c>
      <c r="C24" s="23" t="s">
        <v>418</v>
      </c>
      <c r="D24" s="33" t="s">
        <v>184</v>
      </c>
      <c r="E24" s="33" t="s">
        <v>33</v>
      </c>
      <c r="F24" s="34" t="s">
        <v>3</v>
      </c>
      <c r="G24" s="35" t="str">
        <f t="shared" si="0"/>
        <v>ΟΚ</v>
      </c>
      <c r="H24" s="35"/>
      <c r="I24" s="36">
        <v>9</v>
      </c>
      <c r="J24" s="32">
        <f t="shared" si="1"/>
        <v>153</v>
      </c>
      <c r="K24" s="32"/>
      <c r="L24" s="32">
        <f t="shared" si="2"/>
        <v>0</v>
      </c>
      <c r="M24" s="37">
        <v>1</v>
      </c>
      <c r="N24" s="38">
        <f t="shared" si="3"/>
        <v>60</v>
      </c>
      <c r="O24" s="38"/>
      <c r="P24" s="38">
        <f t="shared" si="4"/>
        <v>0</v>
      </c>
      <c r="Q24" s="32"/>
      <c r="R24" s="32">
        <f t="shared" si="5"/>
        <v>0</v>
      </c>
      <c r="S24" s="32"/>
      <c r="T24" s="32">
        <f t="shared" si="6"/>
        <v>0</v>
      </c>
      <c r="U24" s="32">
        <v>8</v>
      </c>
      <c r="V24" s="32">
        <f t="shared" si="7"/>
        <v>160</v>
      </c>
      <c r="W24" s="32">
        <v>1986</v>
      </c>
      <c r="X24" s="32">
        <f t="shared" si="8"/>
        <v>32</v>
      </c>
      <c r="Y24" s="32">
        <f t="shared" si="9"/>
        <v>50</v>
      </c>
      <c r="Z24" s="39">
        <f t="shared" si="10"/>
        <v>0</v>
      </c>
      <c r="AA24" s="40">
        <f t="shared" si="11"/>
        <v>423</v>
      </c>
      <c r="AB24" s="32"/>
    </row>
    <row r="25" spans="1:28" ht="18" customHeight="1">
      <c r="A25" s="32">
        <v>20</v>
      </c>
      <c r="B25" s="23" t="s">
        <v>298</v>
      </c>
      <c r="C25" s="23" t="s">
        <v>471</v>
      </c>
      <c r="D25" s="33" t="s">
        <v>299</v>
      </c>
      <c r="E25" s="33" t="s">
        <v>300</v>
      </c>
      <c r="F25" s="34" t="s">
        <v>3</v>
      </c>
      <c r="G25" s="35" t="str">
        <f t="shared" si="0"/>
        <v>ΟΚ</v>
      </c>
      <c r="H25" s="35"/>
      <c r="I25" s="36">
        <v>12</v>
      </c>
      <c r="J25" s="32">
        <f t="shared" si="1"/>
        <v>204</v>
      </c>
      <c r="K25" s="32"/>
      <c r="L25" s="32">
        <f t="shared" si="2"/>
        <v>0</v>
      </c>
      <c r="M25" s="37">
        <v>2</v>
      </c>
      <c r="N25" s="38">
        <f t="shared" si="3"/>
        <v>120</v>
      </c>
      <c r="O25" s="38"/>
      <c r="P25" s="38">
        <f t="shared" si="4"/>
        <v>0</v>
      </c>
      <c r="Q25" s="32"/>
      <c r="R25" s="32">
        <f t="shared" si="5"/>
        <v>0</v>
      </c>
      <c r="S25" s="32"/>
      <c r="T25" s="32">
        <f t="shared" si="6"/>
        <v>0</v>
      </c>
      <c r="U25" s="32"/>
      <c r="V25" s="32">
        <f t="shared" si="7"/>
        <v>0</v>
      </c>
      <c r="W25" s="32">
        <v>1968</v>
      </c>
      <c r="X25" s="32">
        <f t="shared" si="8"/>
        <v>50</v>
      </c>
      <c r="Y25" s="32">
        <f t="shared" si="9"/>
        <v>0</v>
      </c>
      <c r="Z25" s="39">
        <f t="shared" si="10"/>
        <v>75</v>
      </c>
      <c r="AA25" s="40">
        <f t="shared" si="11"/>
        <v>399</v>
      </c>
      <c r="AB25" s="32"/>
    </row>
    <row r="26" spans="1:28" ht="18" customHeight="1">
      <c r="A26" s="32">
        <v>21</v>
      </c>
      <c r="B26" s="23" t="s">
        <v>116</v>
      </c>
      <c r="C26" s="23" t="s">
        <v>391</v>
      </c>
      <c r="D26" s="33" t="s">
        <v>117</v>
      </c>
      <c r="E26" s="33" t="s">
        <v>118</v>
      </c>
      <c r="F26" s="34" t="s">
        <v>3</v>
      </c>
      <c r="G26" s="35" t="str">
        <f t="shared" si="0"/>
        <v>ΟΚ</v>
      </c>
      <c r="H26" s="35"/>
      <c r="I26" s="36">
        <v>20</v>
      </c>
      <c r="J26" s="32">
        <f t="shared" si="1"/>
        <v>340</v>
      </c>
      <c r="K26" s="32"/>
      <c r="L26" s="32">
        <f t="shared" si="2"/>
        <v>0</v>
      </c>
      <c r="M26" s="37"/>
      <c r="N26" s="38">
        <f t="shared" si="3"/>
        <v>0</v>
      </c>
      <c r="O26" s="38"/>
      <c r="P26" s="38">
        <f t="shared" si="4"/>
        <v>0</v>
      </c>
      <c r="Q26" s="32"/>
      <c r="R26" s="32">
        <f t="shared" si="5"/>
        <v>0</v>
      </c>
      <c r="S26" s="32"/>
      <c r="T26" s="32">
        <f t="shared" si="6"/>
        <v>0</v>
      </c>
      <c r="U26" s="32"/>
      <c r="V26" s="32">
        <f t="shared" si="7"/>
        <v>0</v>
      </c>
      <c r="W26" s="32">
        <v>1990</v>
      </c>
      <c r="X26" s="32">
        <f t="shared" si="8"/>
        <v>28</v>
      </c>
      <c r="Y26" s="32">
        <f t="shared" si="9"/>
        <v>50</v>
      </c>
      <c r="Z26" s="39">
        <f t="shared" si="10"/>
        <v>0</v>
      </c>
      <c r="AA26" s="40">
        <f t="shared" si="11"/>
        <v>390</v>
      </c>
      <c r="AB26" s="32"/>
    </row>
    <row r="27" spans="1:28" ht="18" customHeight="1">
      <c r="A27" s="32">
        <v>22</v>
      </c>
      <c r="B27" s="23" t="s">
        <v>268</v>
      </c>
      <c r="C27" s="23" t="s">
        <v>459</v>
      </c>
      <c r="D27" s="33" t="s">
        <v>269</v>
      </c>
      <c r="E27" s="33" t="s">
        <v>270</v>
      </c>
      <c r="F27" s="34" t="s">
        <v>3</v>
      </c>
      <c r="G27" s="35" t="str">
        <f t="shared" si="0"/>
        <v>ΟΚ</v>
      </c>
      <c r="H27" s="35"/>
      <c r="I27" s="36"/>
      <c r="J27" s="32">
        <f t="shared" si="1"/>
        <v>0</v>
      </c>
      <c r="K27" s="32"/>
      <c r="L27" s="32">
        <f t="shared" si="2"/>
        <v>0</v>
      </c>
      <c r="M27" s="37">
        <v>2</v>
      </c>
      <c r="N27" s="38">
        <f t="shared" si="3"/>
        <v>120</v>
      </c>
      <c r="O27" s="38"/>
      <c r="P27" s="38">
        <f t="shared" si="4"/>
        <v>0</v>
      </c>
      <c r="Q27" s="32" t="s">
        <v>3</v>
      </c>
      <c r="R27" s="32">
        <f t="shared" si="5"/>
        <v>170</v>
      </c>
      <c r="S27" s="32"/>
      <c r="T27" s="32">
        <f t="shared" si="6"/>
        <v>0</v>
      </c>
      <c r="U27" s="32"/>
      <c r="V27" s="32">
        <f t="shared" si="7"/>
        <v>0</v>
      </c>
      <c r="W27" s="32">
        <v>1978</v>
      </c>
      <c r="X27" s="32">
        <f t="shared" si="8"/>
        <v>40</v>
      </c>
      <c r="Y27" s="32">
        <f t="shared" si="9"/>
        <v>0</v>
      </c>
      <c r="Z27" s="39">
        <f t="shared" si="10"/>
        <v>75</v>
      </c>
      <c r="AA27" s="40">
        <f t="shared" si="11"/>
        <v>365</v>
      </c>
      <c r="AB27" s="32"/>
    </row>
    <row r="28" spans="1:28" ht="18" customHeight="1">
      <c r="A28" s="32">
        <v>22</v>
      </c>
      <c r="B28" s="23" t="s">
        <v>310</v>
      </c>
      <c r="C28" s="23" t="s">
        <v>476</v>
      </c>
      <c r="D28" s="33" t="s">
        <v>311</v>
      </c>
      <c r="E28" s="33" t="s">
        <v>312</v>
      </c>
      <c r="F28" s="34" t="s">
        <v>3</v>
      </c>
      <c r="G28" s="35" t="str">
        <f t="shared" si="0"/>
        <v>ΟΚ</v>
      </c>
      <c r="H28" s="35"/>
      <c r="I28" s="36"/>
      <c r="J28" s="32">
        <f t="shared" si="1"/>
        <v>0</v>
      </c>
      <c r="K28" s="32"/>
      <c r="L28" s="32">
        <f t="shared" si="2"/>
        <v>0</v>
      </c>
      <c r="M28" s="37">
        <v>2</v>
      </c>
      <c r="N28" s="38">
        <f t="shared" si="3"/>
        <v>120</v>
      </c>
      <c r="O28" s="38"/>
      <c r="P28" s="38">
        <f t="shared" si="4"/>
        <v>0</v>
      </c>
      <c r="Q28" s="32" t="s">
        <v>3</v>
      </c>
      <c r="R28" s="32">
        <f t="shared" si="5"/>
        <v>170</v>
      </c>
      <c r="S28" s="32"/>
      <c r="T28" s="32">
        <f t="shared" si="6"/>
        <v>0</v>
      </c>
      <c r="U28" s="32"/>
      <c r="V28" s="32">
        <f t="shared" si="7"/>
        <v>0</v>
      </c>
      <c r="W28" s="32">
        <v>1966</v>
      </c>
      <c r="X28" s="32">
        <f t="shared" si="8"/>
        <v>52</v>
      </c>
      <c r="Y28" s="32">
        <f t="shared" si="9"/>
        <v>0</v>
      </c>
      <c r="Z28" s="39">
        <f t="shared" si="10"/>
        <v>75</v>
      </c>
      <c r="AA28" s="40">
        <f t="shared" si="11"/>
        <v>365</v>
      </c>
      <c r="AB28" s="32"/>
    </row>
    <row r="29" spans="1:28" ht="18" customHeight="1">
      <c r="A29" s="32">
        <v>23</v>
      </c>
      <c r="B29" s="23" t="s">
        <v>216</v>
      </c>
      <c r="C29" s="23" t="s">
        <v>435</v>
      </c>
      <c r="D29" s="33" t="s">
        <v>217</v>
      </c>
      <c r="E29" s="33" t="s">
        <v>25</v>
      </c>
      <c r="F29" s="34" t="s">
        <v>3</v>
      </c>
      <c r="G29" s="35" t="str">
        <f t="shared" si="0"/>
        <v>ΟΚ</v>
      </c>
      <c r="H29" s="35"/>
      <c r="I29" s="36"/>
      <c r="J29" s="32">
        <f t="shared" si="1"/>
        <v>0</v>
      </c>
      <c r="K29" s="32"/>
      <c r="L29" s="32">
        <f t="shared" si="2"/>
        <v>0</v>
      </c>
      <c r="M29" s="37">
        <v>2</v>
      </c>
      <c r="N29" s="38">
        <f t="shared" si="3"/>
        <v>120</v>
      </c>
      <c r="O29" s="38"/>
      <c r="P29" s="38">
        <f t="shared" si="4"/>
        <v>0</v>
      </c>
      <c r="Q29" s="32"/>
      <c r="R29" s="32">
        <f t="shared" si="5"/>
        <v>0</v>
      </c>
      <c r="S29" s="32"/>
      <c r="T29" s="32">
        <f t="shared" si="6"/>
        <v>0</v>
      </c>
      <c r="U29" s="32">
        <v>8</v>
      </c>
      <c r="V29" s="32">
        <f t="shared" si="7"/>
        <v>160</v>
      </c>
      <c r="W29" s="32">
        <v>1971</v>
      </c>
      <c r="X29" s="32">
        <f t="shared" si="8"/>
        <v>47</v>
      </c>
      <c r="Y29" s="32">
        <f t="shared" si="9"/>
        <v>0</v>
      </c>
      <c r="Z29" s="39">
        <f t="shared" si="10"/>
        <v>75</v>
      </c>
      <c r="AA29" s="40">
        <f t="shared" si="11"/>
        <v>355</v>
      </c>
      <c r="AB29" s="32"/>
    </row>
    <row r="30" spans="1:28" ht="18" customHeight="1">
      <c r="A30" s="32">
        <v>24</v>
      </c>
      <c r="B30" s="23" t="s">
        <v>54</v>
      </c>
      <c r="C30" s="23" t="s">
        <v>367</v>
      </c>
      <c r="D30" s="33" t="s">
        <v>55</v>
      </c>
      <c r="E30" s="33" t="s">
        <v>56</v>
      </c>
      <c r="F30" s="34" t="s">
        <v>3</v>
      </c>
      <c r="G30" s="35" t="str">
        <f t="shared" si="0"/>
        <v>ΟΚ</v>
      </c>
      <c r="H30" s="35"/>
      <c r="I30" s="36"/>
      <c r="J30" s="32">
        <f t="shared" si="1"/>
        <v>0</v>
      </c>
      <c r="K30" s="32"/>
      <c r="L30" s="32">
        <f t="shared" si="2"/>
        <v>0</v>
      </c>
      <c r="M30" s="37">
        <v>2</v>
      </c>
      <c r="N30" s="38">
        <f t="shared" si="3"/>
        <v>120</v>
      </c>
      <c r="O30" s="38"/>
      <c r="P30" s="38">
        <f t="shared" si="4"/>
        <v>0</v>
      </c>
      <c r="Q30" s="32" t="s">
        <v>3</v>
      </c>
      <c r="R30" s="32">
        <f t="shared" si="5"/>
        <v>170</v>
      </c>
      <c r="S30" s="32"/>
      <c r="T30" s="32">
        <f t="shared" si="6"/>
        <v>0</v>
      </c>
      <c r="U30" s="32"/>
      <c r="V30" s="32">
        <f t="shared" si="7"/>
        <v>0</v>
      </c>
      <c r="W30" s="32">
        <v>1984</v>
      </c>
      <c r="X30" s="32">
        <f t="shared" si="8"/>
        <v>34</v>
      </c>
      <c r="Y30" s="32">
        <f t="shared" si="9"/>
        <v>50</v>
      </c>
      <c r="Z30" s="39">
        <f t="shared" si="10"/>
        <v>0</v>
      </c>
      <c r="AA30" s="40">
        <f t="shared" si="11"/>
        <v>340</v>
      </c>
      <c r="AB30" s="32"/>
    </row>
    <row r="31" spans="1:28" ht="18" customHeight="1">
      <c r="A31" s="32">
        <v>25</v>
      </c>
      <c r="B31" s="23" t="s">
        <v>190</v>
      </c>
      <c r="C31" s="23" t="s">
        <v>420</v>
      </c>
      <c r="D31" s="33" t="s">
        <v>191</v>
      </c>
      <c r="E31" s="33" t="s">
        <v>33</v>
      </c>
      <c r="F31" s="34" t="s">
        <v>3</v>
      </c>
      <c r="G31" s="35" t="str">
        <f t="shared" si="0"/>
        <v>ΟΚ</v>
      </c>
      <c r="H31" s="35"/>
      <c r="I31" s="36">
        <v>15</v>
      </c>
      <c r="J31" s="32">
        <f t="shared" si="1"/>
        <v>255</v>
      </c>
      <c r="K31" s="32"/>
      <c r="L31" s="32">
        <f t="shared" si="2"/>
        <v>0</v>
      </c>
      <c r="M31" s="37"/>
      <c r="N31" s="38">
        <f t="shared" si="3"/>
        <v>0</v>
      </c>
      <c r="O31" s="38"/>
      <c r="P31" s="38">
        <f t="shared" si="4"/>
        <v>0</v>
      </c>
      <c r="Q31" s="32"/>
      <c r="R31" s="32">
        <f t="shared" si="5"/>
        <v>0</v>
      </c>
      <c r="S31" s="32"/>
      <c r="T31" s="32">
        <f t="shared" si="6"/>
        <v>0</v>
      </c>
      <c r="U31" s="32"/>
      <c r="V31" s="32">
        <f t="shared" si="7"/>
        <v>0</v>
      </c>
      <c r="W31" s="32">
        <v>1972</v>
      </c>
      <c r="X31" s="32">
        <f t="shared" si="8"/>
        <v>46</v>
      </c>
      <c r="Y31" s="32">
        <f t="shared" si="9"/>
        <v>0</v>
      </c>
      <c r="Z31" s="39">
        <f t="shared" si="10"/>
        <v>75</v>
      </c>
      <c r="AA31" s="40">
        <f t="shared" si="11"/>
        <v>330</v>
      </c>
      <c r="AB31" s="32"/>
    </row>
    <row r="32" spans="1:28" ht="18" customHeight="1">
      <c r="A32" s="32">
        <v>25</v>
      </c>
      <c r="B32" s="42" t="s">
        <v>108</v>
      </c>
      <c r="C32" s="42" t="s">
        <v>388</v>
      </c>
      <c r="D32" s="43" t="s">
        <v>109</v>
      </c>
      <c r="E32" s="43" t="s">
        <v>110</v>
      </c>
      <c r="F32" s="44" t="s">
        <v>3</v>
      </c>
      <c r="G32" s="45" t="str">
        <f t="shared" si="0"/>
        <v>ΟΚ</v>
      </c>
      <c r="H32" s="45"/>
      <c r="I32" s="46"/>
      <c r="J32" s="47">
        <f t="shared" si="1"/>
        <v>0</v>
      </c>
      <c r="K32" s="47"/>
      <c r="L32" s="47">
        <f t="shared" si="2"/>
        <v>0</v>
      </c>
      <c r="M32" s="44"/>
      <c r="N32" s="47">
        <f t="shared" si="3"/>
        <v>0</v>
      </c>
      <c r="O32" s="47"/>
      <c r="P32" s="47">
        <f t="shared" si="4"/>
        <v>0</v>
      </c>
      <c r="Q32" s="47"/>
      <c r="R32" s="47">
        <f t="shared" si="5"/>
        <v>0</v>
      </c>
      <c r="S32" s="47" t="s">
        <v>3</v>
      </c>
      <c r="T32" s="47">
        <f t="shared" si="6"/>
        <v>120</v>
      </c>
      <c r="U32" s="47">
        <v>8</v>
      </c>
      <c r="V32" s="47">
        <f t="shared" si="7"/>
        <v>160</v>
      </c>
      <c r="W32" s="47">
        <v>1986</v>
      </c>
      <c r="X32" s="47">
        <f t="shared" si="8"/>
        <v>32</v>
      </c>
      <c r="Y32" s="47">
        <f t="shared" si="9"/>
        <v>50</v>
      </c>
      <c r="Z32" s="48">
        <f t="shared" si="10"/>
        <v>0</v>
      </c>
      <c r="AA32" s="49">
        <f t="shared" si="11"/>
        <v>330</v>
      </c>
      <c r="AB32" s="47"/>
    </row>
    <row r="33" spans="1:28" ht="18" customHeight="1">
      <c r="A33" s="32">
        <v>26</v>
      </c>
      <c r="B33" s="23" t="s">
        <v>308</v>
      </c>
      <c r="C33" s="23" t="s">
        <v>475</v>
      </c>
      <c r="D33" s="33" t="s">
        <v>309</v>
      </c>
      <c r="E33" s="33" t="s">
        <v>86</v>
      </c>
      <c r="F33" s="34" t="s">
        <v>3</v>
      </c>
      <c r="G33" s="35" t="str">
        <f t="shared" si="0"/>
        <v>ΟΚ</v>
      </c>
      <c r="H33" s="35"/>
      <c r="I33" s="36">
        <v>15</v>
      </c>
      <c r="J33" s="32">
        <f t="shared" si="1"/>
        <v>255</v>
      </c>
      <c r="K33" s="32"/>
      <c r="L33" s="32">
        <f t="shared" si="2"/>
        <v>0</v>
      </c>
      <c r="M33" s="37"/>
      <c r="N33" s="38">
        <f t="shared" si="3"/>
        <v>0</v>
      </c>
      <c r="O33" s="38"/>
      <c r="P33" s="38">
        <f t="shared" si="4"/>
        <v>0</v>
      </c>
      <c r="Q33" s="32"/>
      <c r="R33" s="32">
        <f t="shared" si="5"/>
        <v>0</v>
      </c>
      <c r="S33" s="32"/>
      <c r="T33" s="32">
        <f t="shared" si="6"/>
        <v>0</v>
      </c>
      <c r="U33" s="32">
        <v>1</v>
      </c>
      <c r="V33" s="32">
        <f t="shared" si="7"/>
        <v>20</v>
      </c>
      <c r="W33" s="32">
        <v>1982</v>
      </c>
      <c r="X33" s="32">
        <f t="shared" si="8"/>
        <v>36</v>
      </c>
      <c r="Y33" s="32">
        <f t="shared" si="9"/>
        <v>50</v>
      </c>
      <c r="Z33" s="39">
        <f t="shared" si="10"/>
        <v>0</v>
      </c>
      <c r="AA33" s="40">
        <f t="shared" si="11"/>
        <v>325</v>
      </c>
      <c r="AB33" s="32"/>
    </row>
    <row r="34" spans="1:28" ht="18" customHeight="1">
      <c r="A34" s="32">
        <v>26</v>
      </c>
      <c r="B34" s="23" t="s">
        <v>195</v>
      </c>
      <c r="C34" s="23" t="s">
        <v>425</v>
      </c>
      <c r="D34" s="33" t="s">
        <v>196</v>
      </c>
      <c r="E34" s="33" t="s">
        <v>105</v>
      </c>
      <c r="F34" s="34" t="s">
        <v>3</v>
      </c>
      <c r="G34" s="35" t="str">
        <f t="shared" si="0"/>
        <v>ΟΚ</v>
      </c>
      <c r="H34" s="35"/>
      <c r="I34" s="36"/>
      <c r="J34" s="32">
        <f t="shared" si="1"/>
        <v>0</v>
      </c>
      <c r="K34" s="32"/>
      <c r="L34" s="32">
        <f t="shared" si="2"/>
        <v>0</v>
      </c>
      <c r="M34" s="37"/>
      <c r="N34" s="38">
        <f t="shared" si="3"/>
        <v>0</v>
      </c>
      <c r="O34" s="38"/>
      <c r="P34" s="38">
        <f t="shared" si="4"/>
        <v>0</v>
      </c>
      <c r="Q34" s="32" t="s">
        <v>3</v>
      </c>
      <c r="R34" s="32">
        <f t="shared" si="5"/>
        <v>170</v>
      </c>
      <c r="S34" s="32"/>
      <c r="T34" s="32">
        <f t="shared" si="6"/>
        <v>0</v>
      </c>
      <c r="U34" s="32">
        <v>4</v>
      </c>
      <c r="V34" s="32">
        <f t="shared" si="7"/>
        <v>80</v>
      </c>
      <c r="W34" s="32">
        <v>1978</v>
      </c>
      <c r="X34" s="32">
        <f t="shared" si="8"/>
        <v>40</v>
      </c>
      <c r="Y34" s="32">
        <f t="shared" si="9"/>
        <v>0</v>
      </c>
      <c r="Z34" s="39">
        <f t="shared" si="10"/>
        <v>75</v>
      </c>
      <c r="AA34" s="40">
        <f t="shared" si="11"/>
        <v>325</v>
      </c>
      <c r="AB34" s="32"/>
    </row>
    <row r="35" spans="1:28" ht="18" customHeight="1">
      <c r="A35" s="32">
        <v>27</v>
      </c>
      <c r="B35" s="23" t="s">
        <v>111</v>
      </c>
      <c r="C35" s="23" t="s">
        <v>389</v>
      </c>
      <c r="D35" s="33" t="s">
        <v>112</v>
      </c>
      <c r="E35" s="33" t="s">
        <v>28</v>
      </c>
      <c r="F35" s="34" t="s">
        <v>3</v>
      </c>
      <c r="G35" s="35" t="str">
        <f t="shared" si="0"/>
        <v>ΟΚ</v>
      </c>
      <c r="H35" s="35"/>
      <c r="I35" s="36"/>
      <c r="J35" s="32">
        <f t="shared" si="1"/>
        <v>0</v>
      </c>
      <c r="K35" s="32"/>
      <c r="L35" s="32">
        <f t="shared" si="2"/>
        <v>0</v>
      </c>
      <c r="M35" s="37">
        <v>1</v>
      </c>
      <c r="N35" s="38">
        <f t="shared" si="3"/>
        <v>60</v>
      </c>
      <c r="O35" s="38"/>
      <c r="P35" s="38">
        <f t="shared" si="4"/>
        <v>0</v>
      </c>
      <c r="Q35" s="32"/>
      <c r="R35" s="32">
        <f t="shared" si="5"/>
        <v>0</v>
      </c>
      <c r="S35" s="32"/>
      <c r="T35" s="32">
        <f t="shared" si="6"/>
        <v>0</v>
      </c>
      <c r="U35" s="32">
        <v>8</v>
      </c>
      <c r="V35" s="32">
        <f t="shared" si="7"/>
        <v>160</v>
      </c>
      <c r="W35" s="32">
        <v>1963</v>
      </c>
      <c r="X35" s="32">
        <f t="shared" si="8"/>
        <v>55</v>
      </c>
      <c r="Y35" s="32">
        <f t="shared" si="9"/>
        <v>0</v>
      </c>
      <c r="Z35" s="39">
        <f t="shared" si="10"/>
        <v>75</v>
      </c>
      <c r="AA35" s="40">
        <f t="shared" si="11"/>
        <v>295</v>
      </c>
      <c r="AB35" s="32"/>
    </row>
    <row r="36" spans="1:28" ht="18" customHeight="1">
      <c r="A36" s="32">
        <v>27</v>
      </c>
      <c r="B36" s="23" t="s">
        <v>80</v>
      </c>
      <c r="C36" s="23" t="s">
        <v>376</v>
      </c>
      <c r="D36" s="33" t="s">
        <v>81</v>
      </c>
      <c r="E36" s="33" t="s">
        <v>68</v>
      </c>
      <c r="F36" s="34" t="s">
        <v>3</v>
      </c>
      <c r="G36" s="35" t="str">
        <f aca="true" t="shared" si="12" ref="G36:G67">IF(F36="ΝΑΙ","ΟΚ","ΑΠΟΡΡΙΠΤΕΤΑΙ")</f>
        <v>ΟΚ</v>
      </c>
      <c r="H36" s="35"/>
      <c r="I36" s="36"/>
      <c r="J36" s="32">
        <f aca="true" t="shared" si="13" ref="J36:J67">I36*17</f>
        <v>0</v>
      </c>
      <c r="K36" s="32"/>
      <c r="L36" s="32">
        <f aca="true" t="shared" si="14" ref="L36:L67">K36*7</f>
        <v>0</v>
      </c>
      <c r="M36" s="37">
        <v>2</v>
      </c>
      <c r="N36" s="38">
        <f aca="true" t="shared" si="15" ref="N36:N67">M36*60</f>
        <v>120</v>
      </c>
      <c r="O36" s="38"/>
      <c r="P36" s="38">
        <f aca="true" t="shared" si="16" ref="P36:P67">O36*120</f>
        <v>0</v>
      </c>
      <c r="Q36" s="32"/>
      <c r="R36" s="32">
        <f aca="true" t="shared" si="17" ref="R36:R67">IF(Q36="ΝΑΙ",170,0)</f>
        <v>0</v>
      </c>
      <c r="S36" s="32"/>
      <c r="T36" s="32">
        <f aca="true" t="shared" si="18" ref="T36:T67">IF(S36="ΝΑΙ",120,0)</f>
        <v>0</v>
      </c>
      <c r="U36" s="32">
        <v>5</v>
      </c>
      <c r="V36" s="32">
        <f aca="true" t="shared" si="19" ref="V36:V67">U36*20</f>
        <v>100</v>
      </c>
      <c r="W36" s="32">
        <v>1968</v>
      </c>
      <c r="X36" s="32">
        <f aca="true" t="shared" si="20" ref="X36:X67">2018-W36</f>
        <v>50</v>
      </c>
      <c r="Y36" s="32">
        <f aca="true" t="shared" si="21" ref="Y36:Y67">IF(AND(X36&gt;24,X36&lt;40),50,0)</f>
        <v>0</v>
      </c>
      <c r="Z36" s="39">
        <f aca="true" t="shared" si="22" ref="Z36:Z67">IF(AND(X36&gt;=40,X36&lt;=100),75,0)</f>
        <v>75</v>
      </c>
      <c r="AA36" s="40">
        <f aca="true" t="shared" si="23" ref="AA36:AA67">J36+L36+N36+P36+R36+T36+V36+Y36+Z36</f>
        <v>295</v>
      </c>
      <c r="AB36" s="32"/>
    </row>
    <row r="37" spans="1:28" s="54" customFormat="1" ht="18" customHeight="1">
      <c r="A37" s="32">
        <v>27</v>
      </c>
      <c r="B37" s="23" t="s">
        <v>236</v>
      </c>
      <c r="C37" s="23" t="s">
        <v>444</v>
      </c>
      <c r="D37" s="33" t="s">
        <v>237</v>
      </c>
      <c r="E37" s="33" t="s">
        <v>28</v>
      </c>
      <c r="F37" s="34" t="s">
        <v>3</v>
      </c>
      <c r="G37" s="35" t="str">
        <f t="shared" si="12"/>
        <v>ΟΚ</v>
      </c>
      <c r="H37" s="35"/>
      <c r="I37" s="36"/>
      <c r="J37" s="32">
        <f t="shared" si="13"/>
        <v>0</v>
      </c>
      <c r="K37" s="32"/>
      <c r="L37" s="32">
        <f t="shared" si="14"/>
        <v>0</v>
      </c>
      <c r="M37" s="37">
        <v>1</v>
      </c>
      <c r="N37" s="38">
        <f t="shared" si="15"/>
        <v>60</v>
      </c>
      <c r="O37" s="38"/>
      <c r="P37" s="38">
        <f t="shared" si="16"/>
        <v>0</v>
      </c>
      <c r="Q37" s="32"/>
      <c r="R37" s="32">
        <f t="shared" si="17"/>
        <v>0</v>
      </c>
      <c r="S37" s="32"/>
      <c r="T37" s="32">
        <f t="shared" si="18"/>
        <v>0</v>
      </c>
      <c r="U37" s="32">
        <v>8</v>
      </c>
      <c r="V37" s="32">
        <f t="shared" si="19"/>
        <v>160</v>
      </c>
      <c r="W37" s="32">
        <v>1971</v>
      </c>
      <c r="X37" s="32">
        <f t="shared" si="20"/>
        <v>47</v>
      </c>
      <c r="Y37" s="32">
        <f t="shared" si="21"/>
        <v>0</v>
      </c>
      <c r="Z37" s="39">
        <f t="shared" si="22"/>
        <v>75</v>
      </c>
      <c r="AA37" s="40">
        <f t="shared" si="23"/>
        <v>295</v>
      </c>
      <c r="AB37" s="32"/>
    </row>
    <row r="38" spans="1:28" ht="18" customHeight="1">
      <c r="A38" s="32">
        <v>28</v>
      </c>
      <c r="B38" s="23" t="s">
        <v>254</v>
      </c>
      <c r="C38" s="23" t="s">
        <v>452</v>
      </c>
      <c r="D38" s="33" t="s">
        <v>255</v>
      </c>
      <c r="E38" s="33" t="s">
        <v>256</v>
      </c>
      <c r="F38" s="34" t="s">
        <v>3</v>
      </c>
      <c r="G38" s="35" t="str">
        <f t="shared" si="12"/>
        <v>ΟΚ</v>
      </c>
      <c r="H38" s="35"/>
      <c r="I38" s="36"/>
      <c r="J38" s="32">
        <f t="shared" si="13"/>
        <v>0</v>
      </c>
      <c r="K38" s="32"/>
      <c r="L38" s="32">
        <f t="shared" si="14"/>
        <v>0</v>
      </c>
      <c r="M38" s="37">
        <v>1</v>
      </c>
      <c r="N38" s="38">
        <f t="shared" si="15"/>
        <v>60</v>
      </c>
      <c r="O38" s="38"/>
      <c r="P38" s="38">
        <f t="shared" si="16"/>
        <v>0</v>
      </c>
      <c r="Q38" s="32" t="s">
        <v>3</v>
      </c>
      <c r="R38" s="32">
        <f t="shared" si="17"/>
        <v>170</v>
      </c>
      <c r="S38" s="32"/>
      <c r="T38" s="32">
        <f t="shared" si="18"/>
        <v>0</v>
      </c>
      <c r="U38" s="32"/>
      <c r="V38" s="32">
        <f t="shared" si="19"/>
        <v>0</v>
      </c>
      <c r="W38" s="32">
        <v>1987</v>
      </c>
      <c r="X38" s="32">
        <f t="shared" si="20"/>
        <v>31</v>
      </c>
      <c r="Y38" s="32">
        <f t="shared" si="21"/>
        <v>50</v>
      </c>
      <c r="Z38" s="39">
        <f t="shared" si="22"/>
        <v>0</v>
      </c>
      <c r="AA38" s="40">
        <f t="shared" si="23"/>
        <v>280</v>
      </c>
      <c r="AB38" s="32"/>
    </row>
    <row r="39" spans="1:28" ht="18" customHeight="1">
      <c r="A39" s="32">
        <v>29</v>
      </c>
      <c r="B39" s="23" t="s">
        <v>211</v>
      </c>
      <c r="C39" s="23" t="s">
        <v>433</v>
      </c>
      <c r="D39" s="33" t="s">
        <v>212</v>
      </c>
      <c r="E39" s="33" t="s">
        <v>56</v>
      </c>
      <c r="F39" s="34" t="s">
        <v>3</v>
      </c>
      <c r="G39" s="35" t="str">
        <f t="shared" si="12"/>
        <v>ΟΚ</v>
      </c>
      <c r="H39" s="35"/>
      <c r="I39" s="36"/>
      <c r="J39" s="32">
        <f t="shared" si="13"/>
        <v>0</v>
      </c>
      <c r="K39" s="32"/>
      <c r="L39" s="32">
        <f t="shared" si="14"/>
        <v>0</v>
      </c>
      <c r="M39" s="37">
        <v>1</v>
      </c>
      <c r="N39" s="38">
        <f t="shared" si="15"/>
        <v>60</v>
      </c>
      <c r="O39" s="38"/>
      <c r="P39" s="38">
        <f t="shared" si="16"/>
        <v>0</v>
      </c>
      <c r="Q39" s="32"/>
      <c r="R39" s="32">
        <f t="shared" si="17"/>
        <v>0</v>
      </c>
      <c r="S39" s="32"/>
      <c r="T39" s="32">
        <f t="shared" si="18"/>
        <v>0</v>
      </c>
      <c r="U39" s="32">
        <v>7</v>
      </c>
      <c r="V39" s="32">
        <f t="shared" si="19"/>
        <v>140</v>
      </c>
      <c r="W39" s="32">
        <v>1968</v>
      </c>
      <c r="X39" s="32">
        <f t="shared" si="20"/>
        <v>50</v>
      </c>
      <c r="Y39" s="32">
        <f t="shared" si="21"/>
        <v>0</v>
      </c>
      <c r="Z39" s="39">
        <f t="shared" si="22"/>
        <v>75</v>
      </c>
      <c r="AA39" s="40">
        <f t="shared" si="23"/>
        <v>275</v>
      </c>
      <c r="AB39" s="32"/>
    </row>
    <row r="40" spans="1:28" ht="18" customHeight="1">
      <c r="A40" s="32">
        <v>29</v>
      </c>
      <c r="B40" s="42" t="s">
        <v>243</v>
      </c>
      <c r="C40" s="42" t="s">
        <v>447</v>
      </c>
      <c r="D40" s="43" t="s">
        <v>244</v>
      </c>
      <c r="E40" s="43" t="s">
        <v>42</v>
      </c>
      <c r="F40" s="44" t="s">
        <v>3</v>
      </c>
      <c r="G40" s="45" t="str">
        <f t="shared" si="12"/>
        <v>ΟΚ</v>
      </c>
      <c r="H40" s="45"/>
      <c r="I40" s="46"/>
      <c r="J40" s="47">
        <f t="shared" si="13"/>
        <v>0</v>
      </c>
      <c r="K40" s="47"/>
      <c r="L40" s="47">
        <f t="shared" si="14"/>
        <v>0</v>
      </c>
      <c r="M40" s="44">
        <v>1</v>
      </c>
      <c r="N40" s="47">
        <f t="shared" si="15"/>
        <v>60</v>
      </c>
      <c r="O40" s="47"/>
      <c r="P40" s="47">
        <f t="shared" si="16"/>
        <v>0</v>
      </c>
      <c r="Q40" s="47"/>
      <c r="R40" s="47">
        <f t="shared" si="17"/>
        <v>0</v>
      </c>
      <c r="S40" s="47" t="s">
        <v>3</v>
      </c>
      <c r="T40" s="47">
        <f t="shared" si="18"/>
        <v>120</v>
      </c>
      <c r="U40" s="47">
        <v>1</v>
      </c>
      <c r="V40" s="47">
        <f t="shared" si="19"/>
        <v>20</v>
      </c>
      <c r="W40" s="47">
        <v>1971</v>
      </c>
      <c r="X40" s="47">
        <f t="shared" si="20"/>
        <v>47</v>
      </c>
      <c r="Y40" s="47">
        <f t="shared" si="21"/>
        <v>0</v>
      </c>
      <c r="Z40" s="48">
        <f t="shared" si="22"/>
        <v>75</v>
      </c>
      <c r="AA40" s="49">
        <f t="shared" si="23"/>
        <v>275</v>
      </c>
      <c r="AB40" s="47"/>
    </row>
    <row r="41" spans="1:28" ht="18" customHeight="1">
      <c r="A41" s="32">
        <v>30</v>
      </c>
      <c r="B41" s="23" t="s">
        <v>296</v>
      </c>
      <c r="C41" s="23" t="s">
        <v>470</v>
      </c>
      <c r="D41" s="33" t="s">
        <v>297</v>
      </c>
      <c r="E41" s="33" t="s">
        <v>144</v>
      </c>
      <c r="F41" s="34" t="s">
        <v>3</v>
      </c>
      <c r="G41" s="35" t="str">
        <f t="shared" si="12"/>
        <v>ΟΚ</v>
      </c>
      <c r="H41" s="35"/>
      <c r="I41" s="36">
        <v>6</v>
      </c>
      <c r="J41" s="32">
        <f t="shared" si="13"/>
        <v>102</v>
      </c>
      <c r="K41" s="32"/>
      <c r="L41" s="32">
        <f t="shared" si="14"/>
        <v>0</v>
      </c>
      <c r="M41" s="37">
        <v>2</v>
      </c>
      <c r="N41" s="38">
        <f t="shared" si="15"/>
        <v>120</v>
      </c>
      <c r="O41" s="38"/>
      <c r="P41" s="38">
        <f t="shared" si="16"/>
        <v>0</v>
      </c>
      <c r="Q41" s="32"/>
      <c r="R41" s="32">
        <f t="shared" si="17"/>
        <v>0</v>
      </c>
      <c r="S41" s="32"/>
      <c r="T41" s="32">
        <f t="shared" si="18"/>
        <v>0</v>
      </c>
      <c r="U41" s="32"/>
      <c r="V41" s="32">
        <f t="shared" si="19"/>
        <v>0</v>
      </c>
      <c r="W41" s="32">
        <v>1983</v>
      </c>
      <c r="X41" s="32">
        <f t="shared" si="20"/>
        <v>35</v>
      </c>
      <c r="Y41" s="32">
        <f t="shared" si="21"/>
        <v>50</v>
      </c>
      <c r="Z41" s="39">
        <f t="shared" si="22"/>
        <v>0</v>
      </c>
      <c r="AA41" s="40">
        <f t="shared" si="23"/>
        <v>272</v>
      </c>
      <c r="AB41" s="32"/>
    </row>
    <row r="42" spans="1:28" ht="18" customHeight="1">
      <c r="A42" s="32">
        <v>31</v>
      </c>
      <c r="B42" s="23" t="s">
        <v>294</v>
      </c>
      <c r="C42" s="23" t="s">
        <v>469</v>
      </c>
      <c r="D42" s="33" t="s">
        <v>295</v>
      </c>
      <c r="E42" s="33" t="s">
        <v>65</v>
      </c>
      <c r="F42" s="34" t="s">
        <v>3</v>
      </c>
      <c r="G42" s="35" t="str">
        <f t="shared" si="12"/>
        <v>ΟΚ</v>
      </c>
      <c r="H42" s="35"/>
      <c r="I42" s="36"/>
      <c r="J42" s="32">
        <f t="shared" si="13"/>
        <v>0</v>
      </c>
      <c r="K42" s="32"/>
      <c r="L42" s="32">
        <f t="shared" si="14"/>
        <v>0</v>
      </c>
      <c r="M42" s="37">
        <v>1</v>
      </c>
      <c r="N42" s="38">
        <f t="shared" si="15"/>
        <v>60</v>
      </c>
      <c r="O42" s="38"/>
      <c r="P42" s="38">
        <f t="shared" si="16"/>
        <v>0</v>
      </c>
      <c r="Q42" s="32"/>
      <c r="R42" s="32">
        <f t="shared" si="17"/>
        <v>0</v>
      </c>
      <c r="S42" s="32"/>
      <c r="T42" s="32">
        <f t="shared" si="18"/>
        <v>0</v>
      </c>
      <c r="U42" s="32">
        <v>6</v>
      </c>
      <c r="V42" s="32">
        <f t="shared" si="19"/>
        <v>120</v>
      </c>
      <c r="W42" s="32">
        <v>1966</v>
      </c>
      <c r="X42" s="32">
        <f t="shared" si="20"/>
        <v>52</v>
      </c>
      <c r="Y42" s="32">
        <f t="shared" si="21"/>
        <v>0</v>
      </c>
      <c r="Z42" s="39">
        <f t="shared" si="22"/>
        <v>75</v>
      </c>
      <c r="AA42" s="40">
        <f t="shared" si="23"/>
        <v>255</v>
      </c>
      <c r="AB42" s="32"/>
    </row>
    <row r="43" spans="1:28" ht="18" customHeight="1">
      <c r="A43" s="32">
        <v>32</v>
      </c>
      <c r="B43" s="23" t="s">
        <v>136</v>
      </c>
      <c r="C43" s="23" t="s">
        <v>398</v>
      </c>
      <c r="D43" s="33" t="s">
        <v>137</v>
      </c>
      <c r="E43" s="33" t="s">
        <v>138</v>
      </c>
      <c r="F43" s="34" t="s">
        <v>3</v>
      </c>
      <c r="G43" s="35" t="str">
        <f t="shared" si="12"/>
        <v>ΟΚ</v>
      </c>
      <c r="H43" s="35"/>
      <c r="I43" s="36"/>
      <c r="J43" s="32">
        <f t="shared" si="13"/>
        <v>0</v>
      </c>
      <c r="K43" s="32"/>
      <c r="L43" s="32">
        <f t="shared" si="14"/>
        <v>0</v>
      </c>
      <c r="M43" s="37">
        <v>1</v>
      </c>
      <c r="N43" s="38">
        <f t="shared" si="15"/>
        <v>60</v>
      </c>
      <c r="O43" s="38"/>
      <c r="P43" s="38">
        <f t="shared" si="16"/>
        <v>0</v>
      </c>
      <c r="Q43" s="32"/>
      <c r="R43" s="32">
        <f t="shared" si="17"/>
        <v>0</v>
      </c>
      <c r="S43" s="32"/>
      <c r="T43" s="32">
        <f t="shared" si="18"/>
        <v>0</v>
      </c>
      <c r="U43" s="32">
        <v>6</v>
      </c>
      <c r="V43" s="32">
        <f t="shared" si="19"/>
        <v>120</v>
      </c>
      <c r="W43" s="32">
        <v>1972</v>
      </c>
      <c r="X43" s="32">
        <f t="shared" si="20"/>
        <v>46</v>
      </c>
      <c r="Y43" s="32">
        <f t="shared" si="21"/>
        <v>0</v>
      </c>
      <c r="Z43" s="39">
        <f t="shared" si="22"/>
        <v>75</v>
      </c>
      <c r="AA43" s="40">
        <f t="shared" si="23"/>
        <v>255</v>
      </c>
      <c r="AB43" s="32"/>
    </row>
    <row r="44" spans="1:28" ht="18" customHeight="1">
      <c r="A44" s="32">
        <v>33</v>
      </c>
      <c r="B44" s="23" t="s">
        <v>87</v>
      </c>
      <c r="C44" s="23" t="s">
        <v>380</v>
      </c>
      <c r="D44" s="33" t="s">
        <v>88</v>
      </c>
      <c r="E44" s="33" t="s">
        <v>89</v>
      </c>
      <c r="F44" s="34" t="s">
        <v>3</v>
      </c>
      <c r="G44" s="35" t="str">
        <f t="shared" si="12"/>
        <v>ΟΚ</v>
      </c>
      <c r="H44" s="35"/>
      <c r="I44" s="36">
        <v>12</v>
      </c>
      <c r="J44" s="32">
        <f t="shared" si="13"/>
        <v>204</v>
      </c>
      <c r="K44" s="32"/>
      <c r="L44" s="32">
        <f t="shared" si="14"/>
        <v>0</v>
      </c>
      <c r="M44" s="37"/>
      <c r="N44" s="38">
        <f t="shared" si="15"/>
        <v>0</v>
      </c>
      <c r="O44" s="38"/>
      <c r="P44" s="38">
        <f t="shared" si="16"/>
        <v>0</v>
      </c>
      <c r="Q44" s="32"/>
      <c r="R44" s="32">
        <f t="shared" si="17"/>
        <v>0</v>
      </c>
      <c r="S44" s="32"/>
      <c r="T44" s="32">
        <f t="shared" si="18"/>
        <v>0</v>
      </c>
      <c r="U44" s="32"/>
      <c r="V44" s="32">
        <f t="shared" si="19"/>
        <v>0</v>
      </c>
      <c r="W44" s="32">
        <v>1987</v>
      </c>
      <c r="X44" s="32">
        <f t="shared" si="20"/>
        <v>31</v>
      </c>
      <c r="Y44" s="32">
        <f t="shared" si="21"/>
        <v>50</v>
      </c>
      <c r="Z44" s="39">
        <f t="shared" si="22"/>
        <v>0</v>
      </c>
      <c r="AA44" s="40">
        <f t="shared" si="23"/>
        <v>254</v>
      </c>
      <c r="AB44" s="32"/>
    </row>
    <row r="45" spans="1:28" ht="18" customHeight="1">
      <c r="A45" s="32">
        <v>34</v>
      </c>
      <c r="B45" s="23" t="s">
        <v>139</v>
      </c>
      <c r="C45" s="23" t="s">
        <v>399</v>
      </c>
      <c r="D45" s="33" t="s">
        <v>140</v>
      </c>
      <c r="E45" s="33" t="s">
        <v>141</v>
      </c>
      <c r="F45" s="34" t="s">
        <v>3</v>
      </c>
      <c r="G45" s="35" t="str">
        <f t="shared" si="12"/>
        <v>ΟΚ</v>
      </c>
      <c r="H45" s="35"/>
      <c r="I45" s="36"/>
      <c r="J45" s="32">
        <f t="shared" si="13"/>
        <v>0</v>
      </c>
      <c r="K45" s="32"/>
      <c r="L45" s="32">
        <f t="shared" si="14"/>
        <v>0</v>
      </c>
      <c r="M45" s="37">
        <v>1</v>
      </c>
      <c r="N45" s="38">
        <f t="shared" si="15"/>
        <v>60</v>
      </c>
      <c r="O45" s="38"/>
      <c r="P45" s="38">
        <f t="shared" si="16"/>
        <v>0</v>
      </c>
      <c r="Q45" s="32"/>
      <c r="R45" s="32">
        <f t="shared" si="17"/>
        <v>0</v>
      </c>
      <c r="S45" s="32"/>
      <c r="T45" s="32">
        <f t="shared" si="18"/>
        <v>0</v>
      </c>
      <c r="U45" s="32">
        <v>7</v>
      </c>
      <c r="V45" s="32">
        <f t="shared" si="19"/>
        <v>140</v>
      </c>
      <c r="W45" s="32">
        <v>1981</v>
      </c>
      <c r="X45" s="32">
        <f t="shared" si="20"/>
        <v>37</v>
      </c>
      <c r="Y45" s="32">
        <f t="shared" si="21"/>
        <v>50</v>
      </c>
      <c r="Z45" s="39">
        <f t="shared" si="22"/>
        <v>0</v>
      </c>
      <c r="AA45" s="40">
        <f t="shared" si="23"/>
        <v>250</v>
      </c>
      <c r="AB45" s="32"/>
    </row>
    <row r="46" spans="1:28" ht="18" customHeight="1">
      <c r="A46" s="32">
        <v>35</v>
      </c>
      <c r="B46" s="23" t="s">
        <v>192</v>
      </c>
      <c r="C46" s="23" t="s">
        <v>424</v>
      </c>
      <c r="D46" s="33" t="s">
        <v>193</v>
      </c>
      <c r="E46" s="33" t="s">
        <v>194</v>
      </c>
      <c r="F46" s="34" t="s">
        <v>3</v>
      </c>
      <c r="G46" s="35" t="str">
        <f t="shared" si="12"/>
        <v>ΟΚ</v>
      </c>
      <c r="H46" s="35"/>
      <c r="I46" s="36"/>
      <c r="J46" s="32">
        <f t="shared" si="13"/>
        <v>0</v>
      </c>
      <c r="K46" s="32"/>
      <c r="L46" s="32">
        <f t="shared" si="14"/>
        <v>0</v>
      </c>
      <c r="M46" s="37"/>
      <c r="N46" s="38">
        <f t="shared" si="15"/>
        <v>0</v>
      </c>
      <c r="O46" s="38"/>
      <c r="P46" s="38">
        <f t="shared" si="16"/>
        <v>0</v>
      </c>
      <c r="Q46" s="32" t="s">
        <v>3</v>
      </c>
      <c r="R46" s="32">
        <f t="shared" si="17"/>
        <v>170</v>
      </c>
      <c r="S46" s="32"/>
      <c r="T46" s="32">
        <f t="shared" si="18"/>
        <v>0</v>
      </c>
      <c r="U46" s="32"/>
      <c r="V46" s="32">
        <f t="shared" si="19"/>
        <v>0</v>
      </c>
      <c r="W46" s="32">
        <v>1974</v>
      </c>
      <c r="X46" s="32">
        <f t="shared" si="20"/>
        <v>44</v>
      </c>
      <c r="Y46" s="32">
        <f t="shared" si="21"/>
        <v>0</v>
      </c>
      <c r="Z46" s="39">
        <f t="shared" si="22"/>
        <v>75</v>
      </c>
      <c r="AA46" s="40">
        <f t="shared" si="23"/>
        <v>245</v>
      </c>
      <c r="AB46" s="32"/>
    </row>
    <row r="47" spans="1:28" ht="18" customHeight="1">
      <c r="A47" s="32">
        <v>35</v>
      </c>
      <c r="B47" s="23" t="s">
        <v>291</v>
      </c>
      <c r="C47" s="23" t="s">
        <v>468</v>
      </c>
      <c r="D47" s="33" t="s">
        <v>292</v>
      </c>
      <c r="E47" s="33" t="s">
        <v>293</v>
      </c>
      <c r="F47" s="34" t="s">
        <v>3</v>
      </c>
      <c r="G47" s="35" t="str">
        <f t="shared" si="12"/>
        <v>ΟΚ</v>
      </c>
      <c r="H47" s="35"/>
      <c r="I47" s="36"/>
      <c r="J47" s="32">
        <f t="shared" si="13"/>
        <v>0</v>
      </c>
      <c r="K47" s="32"/>
      <c r="L47" s="32">
        <f t="shared" si="14"/>
        <v>0</v>
      </c>
      <c r="M47" s="37"/>
      <c r="N47" s="38">
        <f t="shared" si="15"/>
        <v>0</v>
      </c>
      <c r="O47" s="38"/>
      <c r="P47" s="38">
        <f t="shared" si="16"/>
        <v>0</v>
      </c>
      <c r="Q47" s="32" t="s">
        <v>3</v>
      </c>
      <c r="R47" s="32">
        <f t="shared" si="17"/>
        <v>170</v>
      </c>
      <c r="S47" s="32"/>
      <c r="T47" s="32">
        <f t="shared" si="18"/>
        <v>0</v>
      </c>
      <c r="U47" s="32"/>
      <c r="V47" s="32">
        <f t="shared" si="19"/>
        <v>0</v>
      </c>
      <c r="W47" s="32">
        <v>1976</v>
      </c>
      <c r="X47" s="32">
        <f t="shared" si="20"/>
        <v>42</v>
      </c>
      <c r="Y47" s="32">
        <f t="shared" si="21"/>
        <v>0</v>
      </c>
      <c r="Z47" s="39">
        <f t="shared" si="22"/>
        <v>75</v>
      </c>
      <c r="AA47" s="40">
        <f t="shared" si="23"/>
        <v>245</v>
      </c>
      <c r="AB47" s="32"/>
    </row>
    <row r="48" spans="1:28" ht="18" customHeight="1">
      <c r="A48" s="32">
        <v>35</v>
      </c>
      <c r="B48" s="23" t="s">
        <v>479</v>
      </c>
      <c r="C48" s="23">
        <v>4079</v>
      </c>
      <c r="D48" s="33" t="s">
        <v>480</v>
      </c>
      <c r="E48" s="33" t="s">
        <v>481</v>
      </c>
      <c r="F48" s="34" t="s">
        <v>3</v>
      </c>
      <c r="G48" s="35" t="str">
        <f t="shared" si="12"/>
        <v>ΟΚ</v>
      </c>
      <c r="H48" s="35"/>
      <c r="I48" s="36"/>
      <c r="J48" s="32">
        <f t="shared" si="13"/>
        <v>0</v>
      </c>
      <c r="K48" s="32"/>
      <c r="L48" s="32">
        <f t="shared" si="14"/>
        <v>0</v>
      </c>
      <c r="M48" s="37"/>
      <c r="N48" s="38">
        <f t="shared" si="15"/>
        <v>0</v>
      </c>
      <c r="O48" s="38"/>
      <c r="P48" s="38">
        <f t="shared" si="16"/>
        <v>0</v>
      </c>
      <c r="Q48" s="32" t="s">
        <v>3</v>
      </c>
      <c r="R48" s="32">
        <f t="shared" si="17"/>
        <v>170</v>
      </c>
      <c r="S48" s="32"/>
      <c r="T48" s="32">
        <f t="shared" si="18"/>
        <v>0</v>
      </c>
      <c r="U48" s="32"/>
      <c r="V48" s="32">
        <f t="shared" si="19"/>
        <v>0</v>
      </c>
      <c r="W48" s="32">
        <v>1967</v>
      </c>
      <c r="X48" s="32">
        <f t="shared" si="20"/>
        <v>51</v>
      </c>
      <c r="Y48" s="32">
        <f t="shared" si="21"/>
        <v>0</v>
      </c>
      <c r="Z48" s="39">
        <f t="shared" si="22"/>
        <v>75</v>
      </c>
      <c r="AA48" s="40">
        <f t="shared" si="23"/>
        <v>245</v>
      </c>
      <c r="AB48" s="32"/>
    </row>
    <row r="49" spans="1:28" ht="18" customHeight="1">
      <c r="A49" s="32">
        <v>36</v>
      </c>
      <c r="B49" s="42" t="s">
        <v>40</v>
      </c>
      <c r="C49" s="42" t="s">
        <v>363</v>
      </c>
      <c r="D49" s="43" t="s">
        <v>41</v>
      </c>
      <c r="E49" s="43" t="s">
        <v>42</v>
      </c>
      <c r="F49" s="44" t="s">
        <v>3</v>
      </c>
      <c r="G49" s="45" t="str">
        <f t="shared" si="12"/>
        <v>ΟΚ</v>
      </c>
      <c r="H49" s="45"/>
      <c r="I49" s="46"/>
      <c r="J49" s="47">
        <f t="shared" si="13"/>
        <v>0</v>
      </c>
      <c r="K49" s="47"/>
      <c r="L49" s="47">
        <f t="shared" si="14"/>
        <v>0</v>
      </c>
      <c r="M49" s="44"/>
      <c r="N49" s="47">
        <f t="shared" si="15"/>
        <v>0</v>
      </c>
      <c r="O49" s="47"/>
      <c r="P49" s="47">
        <f t="shared" si="16"/>
        <v>0</v>
      </c>
      <c r="Q49" s="47" t="s">
        <v>3</v>
      </c>
      <c r="R49" s="47">
        <f t="shared" si="17"/>
        <v>170</v>
      </c>
      <c r="S49" s="47"/>
      <c r="T49" s="47">
        <f t="shared" si="18"/>
        <v>0</v>
      </c>
      <c r="U49" s="47">
        <v>1</v>
      </c>
      <c r="V49" s="47">
        <f t="shared" si="19"/>
        <v>20</v>
      </c>
      <c r="W49" s="47">
        <v>1984</v>
      </c>
      <c r="X49" s="47">
        <f t="shared" si="20"/>
        <v>34</v>
      </c>
      <c r="Y49" s="47">
        <f t="shared" si="21"/>
        <v>50</v>
      </c>
      <c r="Z49" s="48">
        <f t="shared" si="22"/>
        <v>0</v>
      </c>
      <c r="AA49" s="49">
        <f t="shared" si="23"/>
        <v>240</v>
      </c>
      <c r="AB49" s="47"/>
    </row>
    <row r="50" spans="1:28" ht="18" customHeight="1">
      <c r="A50" s="32">
        <v>37</v>
      </c>
      <c r="B50" s="23" t="s">
        <v>75</v>
      </c>
      <c r="C50" s="23" t="s">
        <v>374</v>
      </c>
      <c r="D50" s="33" t="s">
        <v>76</v>
      </c>
      <c r="E50" s="33" t="s">
        <v>77</v>
      </c>
      <c r="F50" s="34" t="s">
        <v>3</v>
      </c>
      <c r="G50" s="35" t="str">
        <f t="shared" si="12"/>
        <v>ΟΚ</v>
      </c>
      <c r="H50" s="35"/>
      <c r="I50" s="36"/>
      <c r="J50" s="32">
        <f t="shared" si="13"/>
        <v>0</v>
      </c>
      <c r="K50" s="32"/>
      <c r="L50" s="32">
        <f t="shared" si="14"/>
        <v>0</v>
      </c>
      <c r="M50" s="37">
        <v>1</v>
      </c>
      <c r="N50" s="38">
        <f t="shared" si="15"/>
        <v>60</v>
      </c>
      <c r="O50" s="38"/>
      <c r="P50" s="38">
        <f t="shared" si="16"/>
        <v>0</v>
      </c>
      <c r="Q50" s="32"/>
      <c r="R50" s="32">
        <f t="shared" si="17"/>
        <v>0</v>
      </c>
      <c r="S50" s="32" t="s">
        <v>3</v>
      </c>
      <c r="T50" s="32">
        <f t="shared" si="18"/>
        <v>120</v>
      </c>
      <c r="U50" s="32"/>
      <c r="V50" s="32">
        <f t="shared" si="19"/>
        <v>0</v>
      </c>
      <c r="W50" s="32">
        <v>1981</v>
      </c>
      <c r="X50" s="32">
        <f t="shared" si="20"/>
        <v>37</v>
      </c>
      <c r="Y50" s="32">
        <f t="shared" si="21"/>
        <v>50</v>
      </c>
      <c r="Z50" s="39">
        <f t="shared" si="22"/>
        <v>0</v>
      </c>
      <c r="AA50" s="40">
        <f t="shared" si="23"/>
        <v>230</v>
      </c>
      <c r="AB50" s="32"/>
    </row>
    <row r="51" spans="1:28" ht="18" customHeight="1">
      <c r="A51" s="32">
        <v>37</v>
      </c>
      <c r="B51" s="42" t="s">
        <v>209</v>
      </c>
      <c r="C51" s="42" t="s">
        <v>432</v>
      </c>
      <c r="D51" s="43" t="s">
        <v>210</v>
      </c>
      <c r="E51" s="43" t="s">
        <v>65</v>
      </c>
      <c r="F51" s="44" t="s">
        <v>3</v>
      </c>
      <c r="G51" s="45" t="str">
        <f t="shared" si="12"/>
        <v>ΟΚ</v>
      </c>
      <c r="H51" s="45"/>
      <c r="I51" s="46"/>
      <c r="J51" s="47">
        <f t="shared" si="13"/>
        <v>0</v>
      </c>
      <c r="K51" s="47"/>
      <c r="L51" s="47">
        <f t="shared" si="14"/>
        <v>0</v>
      </c>
      <c r="M51" s="44">
        <v>1</v>
      </c>
      <c r="N51" s="47">
        <f t="shared" si="15"/>
        <v>60</v>
      </c>
      <c r="O51" s="47"/>
      <c r="P51" s="47">
        <f t="shared" si="16"/>
        <v>0</v>
      </c>
      <c r="Q51" s="47"/>
      <c r="R51" s="47">
        <f t="shared" si="17"/>
        <v>0</v>
      </c>
      <c r="S51" s="47" t="s">
        <v>3</v>
      </c>
      <c r="T51" s="47">
        <f t="shared" si="18"/>
        <v>120</v>
      </c>
      <c r="U51" s="47"/>
      <c r="V51" s="47">
        <f t="shared" si="19"/>
        <v>0</v>
      </c>
      <c r="W51" s="47">
        <v>1983</v>
      </c>
      <c r="X51" s="47">
        <f t="shared" si="20"/>
        <v>35</v>
      </c>
      <c r="Y51" s="47">
        <f t="shared" si="21"/>
        <v>50</v>
      </c>
      <c r="Z51" s="48">
        <f t="shared" si="22"/>
        <v>0</v>
      </c>
      <c r="AA51" s="49">
        <f t="shared" si="23"/>
        <v>230</v>
      </c>
      <c r="AB51" s="47"/>
    </row>
    <row r="52" spans="1:28" ht="18" customHeight="1">
      <c r="A52" s="32">
        <v>38</v>
      </c>
      <c r="B52" s="23" t="s">
        <v>245</v>
      </c>
      <c r="C52" s="23" t="s">
        <v>448</v>
      </c>
      <c r="D52" s="33" t="s">
        <v>246</v>
      </c>
      <c r="E52" s="33" t="s">
        <v>86</v>
      </c>
      <c r="F52" s="34" t="s">
        <v>3</v>
      </c>
      <c r="G52" s="35" t="str">
        <f t="shared" si="12"/>
        <v>ΟΚ</v>
      </c>
      <c r="H52" s="35"/>
      <c r="I52" s="36"/>
      <c r="J52" s="32">
        <f t="shared" si="13"/>
        <v>0</v>
      </c>
      <c r="K52" s="32"/>
      <c r="L52" s="32">
        <f t="shared" si="14"/>
        <v>0</v>
      </c>
      <c r="M52" s="37"/>
      <c r="N52" s="38">
        <f t="shared" si="15"/>
        <v>0</v>
      </c>
      <c r="O52" s="38"/>
      <c r="P52" s="38">
        <f t="shared" si="16"/>
        <v>0</v>
      </c>
      <c r="Q52" s="32" t="s">
        <v>3</v>
      </c>
      <c r="R52" s="32">
        <f t="shared" si="17"/>
        <v>170</v>
      </c>
      <c r="S52" s="32"/>
      <c r="T52" s="32">
        <f t="shared" si="18"/>
        <v>0</v>
      </c>
      <c r="U52" s="32"/>
      <c r="V52" s="32">
        <f t="shared" si="19"/>
        <v>0</v>
      </c>
      <c r="W52" s="32">
        <v>1988</v>
      </c>
      <c r="X52" s="32">
        <f t="shared" si="20"/>
        <v>30</v>
      </c>
      <c r="Y52" s="32">
        <f t="shared" si="21"/>
        <v>50</v>
      </c>
      <c r="Z52" s="39">
        <f t="shared" si="22"/>
        <v>0</v>
      </c>
      <c r="AA52" s="40">
        <f t="shared" si="23"/>
        <v>220</v>
      </c>
      <c r="AB52" s="32"/>
    </row>
    <row r="53" spans="1:28" ht="18" customHeight="1">
      <c r="A53" s="32">
        <v>39</v>
      </c>
      <c r="B53" s="23" t="s">
        <v>202</v>
      </c>
      <c r="C53" s="23" t="s">
        <v>430</v>
      </c>
      <c r="D53" s="33" t="s">
        <v>203</v>
      </c>
      <c r="E53" s="33" t="s">
        <v>33</v>
      </c>
      <c r="F53" s="34" t="s">
        <v>3</v>
      </c>
      <c r="G53" s="35" t="str">
        <f t="shared" si="12"/>
        <v>ΟΚ</v>
      </c>
      <c r="H53" s="35"/>
      <c r="I53" s="36"/>
      <c r="J53" s="32">
        <f t="shared" si="13"/>
        <v>0</v>
      </c>
      <c r="K53" s="32"/>
      <c r="L53" s="32">
        <f t="shared" si="14"/>
        <v>0</v>
      </c>
      <c r="M53" s="37"/>
      <c r="N53" s="38">
        <f t="shared" si="15"/>
        <v>0</v>
      </c>
      <c r="O53" s="38"/>
      <c r="P53" s="38">
        <f t="shared" si="16"/>
        <v>0</v>
      </c>
      <c r="Q53" s="32"/>
      <c r="R53" s="32">
        <f t="shared" si="17"/>
        <v>0</v>
      </c>
      <c r="S53" s="32"/>
      <c r="T53" s="32">
        <f t="shared" si="18"/>
        <v>0</v>
      </c>
      <c r="U53" s="32">
        <v>7</v>
      </c>
      <c r="V53" s="32">
        <f t="shared" si="19"/>
        <v>140</v>
      </c>
      <c r="W53" s="32">
        <v>1977</v>
      </c>
      <c r="X53" s="32">
        <f t="shared" si="20"/>
        <v>41</v>
      </c>
      <c r="Y53" s="32">
        <f t="shared" si="21"/>
        <v>0</v>
      </c>
      <c r="Z53" s="39">
        <f t="shared" si="22"/>
        <v>75</v>
      </c>
      <c r="AA53" s="40">
        <f t="shared" si="23"/>
        <v>215</v>
      </c>
      <c r="AB53" s="32"/>
    </row>
    <row r="54" spans="1:28" ht="18" customHeight="1">
      <c r="A54" s="32">
        <v>39</v>
      </c>
      <c r="B54" s="23" t="s">
        <v>31</v>
      </c>
      <c r="C54" s="23" t="s">
        <v>360</v>
      </c>
      <c r="D54" s="50" t="s">
        <v>32</v>
      </c>
      <c r="E54" s="33" t="s">
        <v>33</v>
      </c>
      <c r="F54" s="34" t="s">
        <v>3</v>
      </c>
      <c r="G54" s="35" t="str">
        <f t="shared" si="12"/>
        <v>ΟΚ</v>
      </c>
      <c r="H54" s="35"/>
      <c r="I54" s="36"/>
      <c r="J54" s="32">
        <f t="shared" si="13"/>
        <v>0</v>
      </c>
      <c r="K54" s="32"/>
      <c r="L54" s="32">
        <f t="shared" si="14"/>
        <v>0</v>
      </c>
      <c r="M54" s="37"/>
      <c r="N54" s="38">
        <f t="shared" si="15"/>
        <v>0</v>
      </c>
      <c r="O54" s="38"/>
      <c r="P54" s="38">
        <f t="shared" si="16"/>
        <v>0</v>
      </c>
      <c r="Q54" s="32"/>
      <c r="R54" s="32">
        <f t="shared" si="17"/>
        <v>0</v>
      </c>
      <c r="S54" s="32" t="s">
        <v>3</v>
      </c>
      <c r="T54" s="32">
        <f t="shared" si="18"/>
        <v>120</v>
      </c>
      <c r="U54" s="32">
        <v>1</v>
      </c>
      <c r="V54" s="32">
        <f t="shared" si="19"/>
        <v>20</v>
      </c>
      <c r="W54" s="32">
        <v>1977</v>
      </c>
      <c r="X54" s="32">
        <f t="shared" si="20"/>
        <v>41</v>
      </c>
      <c r="Y54" s="32">
        <f t="shared" si="21"/>
        <v>0</v>
      </c>
      <c r="Z54" s="39">
        <f t="shared" si="22"/>
        <v>75</v>
      </c>
      <c r="AA54" s="40">
        <f t="shared" si="23"/>
        <v>215</v>
      </c>
      <c r="AB54" s="32"/>
    </row>
    <row r="55" spans="1:28" ht="18" customHeight="1">
      <c r="A55" s="32">
        <v>39</v>
      </c>
      <c r="B55" s="23" t="s">
        <v>198</v>
      </c>
      <c r="C55" s="23" t="s">
        <v>428</v>
      </c>
      <c r="D55" s="33" t="s">
        <v>199</v>
      </c>
      <c r="E55" s="33" t="s">
        <v>59</v>
      </c>
      <c r="F55" s="34" t="s">
        <v>3</v>
      </c>
      <c r="G55" s="35" t="str">
        <f t="shared" si="12"/>
        <v>ΟΚ</v>
      </c>
      <c r="H55" s="35"/>
      <c r="I55" s="36"/>
      <c r="J55" s="32">
        <f t="shared" si="13"/>
        <v>0</v>
      </c>
      <c r="K55" s="32"/>
      <c r="L55" s="32">
        <f t="shared" si="14"/>
        <v>0</v>
      </c>
      <c r="M55" s="37"/>
      <c r="N55" s="38">
        <f t="shared" si="15"/>
        <v>0</v>
      </c>
      <c r="O55" s="38"/>
      <c r="P55" s="38">
        <f t="shared" si="16"/>
        <v>0</v>
      </c>
      <c r="Q55" s="32"/>
      <c r="R55" s="32">
        <f t="shared" si="17"/>
        <v>0</v>
      </c>
      <c r="S55" s="32" t="s">
        <v>3</v>
      </c>
      <c r="T55" s="32">
        <f t="shared" si="18"/>
        <v>120</v>
      </c>
      <c r="U55" s="32">
        <v>1</v>
      </c>
      <c r="V55" s="32">
        <f t="shared" si="19"/>
        <v>20</v>
      </c>
      <c r="W55" s="32">
        <v>1968</v>
      </c>
      <c r="X55" s="32">
        <f t="shared" si="20"/>
        <v>50</v>
      </c>
      <c r="Y55" s="32">
        <f t="shared" si="21"/>
        <v>0</v>
      </c>
      <c r="Z55" s="39">
        <f t="shared" si="22"/>
        <v>75</v>
      </c>
      <c r="AA55" s="40">
        <f t="shared" si="23"/>
        <v>215</v>
      </c>
      <c r="AB55" s="32"/>
    </row>
    <row r="56" spans="1:28" ht="18" customHeight="1">
      <c r="A56" s="32">
        <v>40</v>
      </c>
      <c r="B56" s="23" t="s">
        <v>127</v>
      </c>
      <c r="C56" s="23" t="s">
        <v>395</v>
      </c>
      <c r="D56" s="33" t="s">
        <v>128</v>
      </c>
      <c r="E56" s="33" t="s">
        <v>129</v>
      </c>
      <c r="F56" s="34" t="s">
        <v>3</v>
      </c>
      <c r="G56" s="35" t="str">
        <f t="shared" si="12"/>
        <v>ΟΚ</v>
      </c>
      <c r="H56" s="35"/>
      <c r="I56" s="36"/>
      <c r="J56" s="32">
        <f t="shared" si="13"/>
        <v>0</v>
      </c>
      <c r="K56" s="32"/>
      <c r="L56" s="32">
        <f t="shared" si="14"/>
        <v>0</v>
      </c>
      <c r="M56" s="37">
        <v>2</v>
      </c>
      <c r="N56" s="38">
        <f t="shared" si="15"/>
        <v>120</v>
      </c>
      <c r="O56" s="38"/>
      <c r="P56" s="38">
        <f t="shared" si="16"/>
        <v>0</v>
      </c>
      <c r="Q56" s="32"/>
      <c r="R56" s="32">
        <f t="shared" si="17"/>
        <v>0</v>
      </c>
      <c r="S56" s="32"/>
      <c r="T56" s="32">
        <f t="shared" si="18"/>
        <v>0</v>
      </c>
      <c r="U56" s="32">
        <v>2</v>
      </c>
      <c r="V56" s="32">
        <f t="shared" si="19"/>
        <v>40</v>
      </c>
      <c r="W56" s="32">
        <v>1983</v>
      </c>
      <c r="X56" s="32">
        <f t="shared" si="20"/>
        <v>35</v>
      </c>
      <c r="Y56" s="32">
        <f t="shared" si="21"/>
        <v>50</v>
      </c>
      <c r="Z56" s="39">
        <f t="shared" si="22"/>
        <v>0</v>
      </c>
      <c r="AA56" s="40">
        <f t="shared" si="23"/>
        <v>210</v>
      </c>
      <c r="AB56" s="32"/>
    </row>
    <row r="57" spans="1:28" ht="18" customHeight="1">
      <c r="A57" s="32">
        <v>40</v>
      </c>
      <c r="B57" s="23" t="s">
        <v>273</v>
      </c>
      <c r="C57" s="23" t="s">
        <v>460</v>
      </c>
      <c r="D57" s="33" t="s">
        <v>274</v>
      </c>
      <c r="E57" s="33" t="s">
        <v>44</v>
      </c>
      <c r="F57" s="34" t="s">
        <v>3</v>
      </c>
      <c r="G57" s="35" t="str">
        <f t="shared" si="12"/>
        <v>ΟΚ</v>
      </c>
      <c r="H57" s="35"/>
      <c r="I57" s="36"/>
      <c r="J57" s="32">
        <f t="shared" si="13"/>
        <v>0</v>
      </c>
      <c r="K57" s="32"/>
      <c r="L57" s="32">
        <f t="shared" si="14"/>
        <v>0</v>
      </c>
      <c r="M57" s="37"/>
      <c r="N57" s="38">
        <f t="shared" si="15"/>
        <v>0</v>
      </c>
      <c r="O57" s="38"/>
      <c r="P57" s="38">
        <f t="shared" si="16"/>
        <v>0</v>
      </c>
      <c r="Q57" s="32"/>
      <c r="R57" s="32">
        <f t="shared" si="17"/>
        <v>0</v>
      </c>
      <c r="S57" s="32"/>
      <c r="T57" s="32">
        <f t="shared" si="18"/>
        <v>0</v>
      </c>
      <c r="U57" s="32">
        <v>8</v>
      </c>
      <c r="V57" s="32">
        <f t="shared" si="19"/>
        <v>160</v>
      </c>
      <c r="W57" s="32">
        <v>1990</v>
      </c>
      <c r="X57" s="32">
        <f t="shared" si="20"/>
        <v>28</v>
      </c>
      <c r="Y57" s="32">
        <f t="shared" si="21"/>
        <v>50</v>
      </c>
      <c r="Z57" s="39">
        <f t="shared" si="22"/>
        <v>0</v>
      </c>
      <c r="AA57" s="40">
        <f t="shared" si="23"/>
        <v>210</v>
      </c>
      <c r="AB57" s="32"/>
    </row>
    <row r="58" spans="1:28" ht="18" customHeight="1">
      <c r="A58" s="32">
        <v>41</v>
      </c>
      <c r="B58" s="23" t="s">
        <v>51</v>
      </c>
      <c r="C58" s="23" t="s">
        <v>366</v>
      </c>
      <c r="D58" s="33" t="s">
        <v>52</v>
      </c>
      <c r="E58" s="33" t="s">
        <v>53</v>
      </c>
      <c r="F58" s="34" t="s">
        <v>3</v>
      </c>
      <c r="G58" s="35" t="str">
        <f t="shared" si="12"/>
        <v>ΟΚ</v>
      </c>
      <c r="H58" s="35"/>
      <c r="I58" s="36"/>
      <c r="J58" s="32">
        <f t="shared" si="13"/>
        <v>0</v>
      </c>
      <c r="K58" s="32"/>
      <c r="L58" s="32">
        <f t="shared" si="14"/>
        <v>0</v>
      </c>
      <c r="M58" s="37"/>
      <c r="N58" s="38">
        <f t="shared" si="15"/>
        <v>0</v>
      </c>
      <c r="O58" s="38"/>
      <c r="P58" s="38">
        <f t="shared" si="16"/>
        <v>0</v>
      </c>
      <c r="Q58" s="32"/>
      <c r="R58" s="32">
        <f t="shared" si="17"/>
        <v>0</v>
      </c>
      <c r="S58" s="32" t="s">
        <v>3</v>
      </c>
      <c r="T58" s="32">
        <f t="shared" si="18"/>
        <v>120</v>
      </c>
      <c r="U58" s="32"/>
      <c r="V58" s="32">
        <f t="shared" si="19"/>
        <v>0</v>
      </c>
      <c r="W58" s="32">
        <v>1975</v>
      </c>
      <c r="X58" s="32">
        <f t="shared" si="20"/>
        <v>43</v>
      </c>
      <c r="Y58" s="32">
        <f t="shared" si="21"/>
        <v>0</v>
      </c>
      <c r="Z58" s="39">
        <f t="shared" si="22"/>
        <v>75</v>
      </c>
      <c r="AA58" s="40">
        <f t="shared" si="23"/>
        <v>195</v>
      </c>
      <c r="AB58" s="32"/>
    </row>
    <row r="59" spans="1:28" ht="18" customHeight="1">
      <c r="A59" s="32">
        <v>41</v>
      </c>
      <c r="B59" s="23" t="s">
        <v>101</v>
      </c>
      <c r="C59" s="23" t="s">
        <v>385</v>
      </c>
      <c r="D59" s="33" t="s">
        <v>102</v>
      </c>
      <c r="E59" s="33" t="s">
        <v>50</v>
      </c>
      <c r="F59" s="34" t="s">
        <v>3</v>
      </c>
      <c r="G59" s="35" t="str">
        <f t="shared" si="12"/>
        <v>ΟΚ</v>
      </c>
      <c r="H59" s="35"/>
      <c r="I59" s="36"/>
      <c r="J59" s="32">
        <f t="shared" si="13"/>
        <v>0</v>
      </c>
      <c r="K59" s="32"/>
      <c r="L59" s="32">
        <f t="shared" si="14"/>
        <v>0</v>
      </c>
      <c r="M59" s="37">
        <v>2</v>
      </c>
      <c r="N59" s="38">
        <f t="shared" si="15"/>
        <v>120</v>
      </c>
      <c r="O59" s="38"/>
      <c r="P59" s="38">
        <f t="shared" si="16"/>
        <v>0</v>
      </c>
      <c r="Q59" s="32"/>
      <c r="R59" s="32">
        <f t="shared" si="17"/>
        <v>0</v>
      </c>
      <c r="S59" s="32"/>
      <c r="T59" s="32">
        <f t="shared" si="18"/>
        <v>0</v>
      </c>
      <c r="U59" s="32"/>
      <c r="V59" s="32">
        <f t="shared" si="19"/>
        <v>0</v>
      </c>
      <c r="W59" s="32">
        <v>1974</v>
      </c>
      <c r="X59" s="32">
        <f t="shared" si="20"/>
        <v>44</v>
      </c>
      <c r="Y59" s="32">
        <f t="shared" si="21"/>
        <v>0</v>
      </c>
      <c r="Z59" s="39">
        <f t="shared" si="22"/>
        <v>75</v>
      </c>
      <c r="AA59" s="40">
        <f t="shared" si="23"/>
        <v>195</v>
      </c>
      <c r="AB59" s="32"/>
    </row>
    <row r="60" spans="1:28" ht="18" customHeight="1">
      <c r="A60" s="32">
        <v>41</v>
      </c>
      <c r="B60" s="23" t="s">
        <v>178</v>
      </c>
      <c r="C60" s="23" t="s">
        <v>415</v>
      </c>
      <c r="D60" s="33" t="s">
        <v>179</v>
      </c>
      <c r="E60" s="33" t="s">
        <v>180</v>
      </c>
      <c r="F60" s="34" t="s">
        <v>3</v>
      </c>
      <c r="G60" s="35" t="str">
        <f t="shared" si="12"/>
        <v>ΟΚ</v>
      </c>
      <c r="H60" s="35"/>
      <c r="I60" s="36"/>
      <c r="J60" s="32">
        <f t="shared" si="13"/>
        <v>0</v>
      </c>
      <c r="K60" s="32"/>
      <c r="L60" s="32">
        <f t="shared" si="14"/>
        <v>0</v>
      </c>
      <c r="M60" s="37">
        <v>2</v>
      </c>
      <c r="N60" s="38">
        <f t="shared" si="15"/>
        <v>120</v>
      </c>
      <c r="O60" s="38"/>
      <c r="P60" s="38">
        <f t="shared" si="16"/>
        <v>0</v>
      </c>
      <c r="Q60" s="32"/>
      <c r="R60" s="32">
        <f t="shared" si="17"/>
        <v>0</v>
      </c>
      <c r="S60" s="32"/>
      <c r="T60" s="32">
        <f t="shared" si="18"/>
        <v>0</v>
      </c>
      <c r="U60" s="32"/>
      <c r="V60" s="32">
        <f t="shared" si="19"/>
        <v>0</v>
      </c>
      <c r="W60" s="32">
        <v>1971</v>
      </c>
      <c r="X60" s="32">
        <f t="shared" si="20"/>
        <v>47</v>
      </c>
      <c r="Y60" s="32">
        <f t="shared" si="21"/>
        <v>0</v>
      </c>
      <c r="Z60" s="39">
        <f t="shared" si="22"/>
        <v>75</v>
      </c>
      <c r="AA60" s="40">
        <f t="shared" si="23"/>
        <v>195</v>
      </c>
      <c r="AB60" s="32"/>
    </row>
    <row r="61" spans="1:28" ht="18" customHeight="1">
      <c r="A61" s="32">
        <v>41</v>
      </c>
      <c r="B61" s="23" t="s">
        <v>221</v>
      </c>
      <c r="C61" s="23" t="s">
        <v>437</v>
      </c>
      <c r="D61" s="33" t="s">
        <v>222</v>
      </c>
      <c r="E61" s="33" t="s">
        <v>223</v>
      </c>
      <c r="F61" s="34" t="s">
        <v>3</v>
      </c>
      <c r="G61" s="35" t="str">
        <f t="shared" si="12"/>
        <v>ΟΚ</v>
      </c>
      <c r="H61" s="35"/>
      <c r="I61" s="36"/>
      <c r="J61" s="32">
        <f t="shared" si="13"/>
        <v>0</v>
      </c>
      <c r="K61" s="32"/>
      <c r="L61" s="32">
        <f t="shared" si="14"/>
        <v>0</v>
      </c>
      <c r="M61" s="37">
        <v>2</v>
      </c>
      <c r="N61" s="38">
        <f t="shared" si="15"/>
        <v>120</v>
      </c>
      <c r="O61" s="38"/>
      <c r="P61" s="38">
        <f t="shared" si="16"/>
        <v>0</v>
      </c>
      <c r="Q61" s="32"/>
      <c r="R61" s="32">
        <f t="shared" si="17"/>
        <v>0</v>
      </c>
      <c r="S61" s="32"/>
      <c r="T61" s="32">
        <f t="shared" si="18"/>
        <v>0</v>
      </c>
      <c r="U61" s="32"/>
      <c r="V61" s="32">
        <f t="shared" si="19"/>
        <v>0</v>
      </c>
      <c r="W61" s="32">
        <v>1975</v>
      </c>
      <c r="X61" s="32">
        <f t="shared" si="20"/>
        <v>43</v>
      </c>
      <c r="Y61" s="32">
        <f t="shared" si="21"/>
        <v>0</v>
      </c>
      <c r="Z61" s="39">
        <f t="shared" si="22"/>
        <v>75</v>
      </c>
      <c r="AA61" s="40">
        <f t="shared" si="23"/>
        <v>195</v>
      </c>
      <c r="AB61" s="32"/>
    </row>
    <row r="62" spans="1:28" ht="18" customHeight="1">
      <c r="A62" s="32">
        <v>41</v>
      </c>
      <c r="B62" s="42" t="s">
        <v>281</v>
      </c>
      <c r="C62" s="42" t="s">
        <v>464</v>
      </c>
      <c r="D62" s="43" t="s">
        <v>282</v>
      </c>
      <c r="E62" s="43" t="s">
        <v>283</v>
      </c>
      <c r="F62" s="44" t="s">
        <v>3</v>
      </c>
      <c r="G62" s="45" t="str">
        <f t="shared" si="12"/>
        <v>ΟΚ</v>
      </c>
      <c r="H62" s="45"/>
      <c r="I62" s="46"/>
      <c r="J62" s="47">
        <f t="shared" si="13"/>
        <v>0</v>
      </c>
      <c r="K62" s="47"/>
      <c r="L62" s="47">
        <f t="shared" si="14"/>
        <v>0</v>
      </c>
      <c r="M62" s="44">
        <v>2</v>
      </c>
      <c r="N62" s="47">
        <f t="shared" si="15"/>
        <v>120</v>
      </c>
      <c r="O62" s="47"/>
      <c r="P62" s="47">
        <f t="shared" si="16"/>
        <v>0</v>
      </c>
      <c r="Q62" s="47"/>
      <c r="R62" s="47">
        <f t="shared" si="17"/>
        <v>0</v>
      </c>
      <c r="S62" s="47"/>
      <c r="T62" s="47">
        <f t="shared" si="18"/>
        <v>0</v>
      </c>
      <c r="U62" s="47"/>
      <c r="V62" s="47">
        <f t="shared" si="19"/>
        <v>0</v>
      </c>
      <c r="W62" s="47">
        <v>1975</v>
      </c>
      <c r="X62" s="47">
        <f t="shared" si="20"/>
        <v>43</v>
      </c>
      <c r="Y62" s="47">
        <f t="shared" si="21"/>
        <v>0</v>
      </c>
      <c r="Z62" s="48">
        <f t="shared" si="22"/>
        <v>75</v>
      </c>
      <c r="AA62" s="49">
        <f t="shared" si="23"/>
        <v>195</v>
      </c>
      <c r="AB62" s="47"/>
    </row>
    <row r="63" spans="1:28" ht="18" customHeight="1">
      <c r="A63" s="32">
        <v>41</v>
      </c>
      <c r="B63" s="23" t="s">
        <v>286</v>
      </c>
      <c r="C63" s="23" t="s">
        <v>466</v>
      </c>
      <c r="D63" s="33" t="s">
        <v>287</v>
      </c>
      <c r="E63" s="33" t="s">
        <v>28</v>
      </c>
      <c r="F63" s="34" t="s">
        <v>3</v>
      </c>
      <c r="G63" s="35" t="str">
        <f t="shared" si="12"/>
        <v>ΟΚ</v>
      </c>
      <c r="H63" s="35"/>
      <c r="I63" s="36"/>
      <c r="J63" s="32">
        <f t="shared" si="13"/>
        <v>0</v>
      </c>
      <c r="K63" s="32"/>
      <c r="L63" s="32">
        <f t="shared" si="14"/>
        <v>0</v>
      </c>
      <c r="M63" s="37">
        <v>2</v>
      </c>
      <c r="N63" s="38">
        <f t="shared" si="15"/>
        <v>120</v>
      </c>
      <c r="O63" s="38"/>
      <c r="P63" s="38">
        <f t="shared" si="16"/>
        <v>0</v>
      </c>
      <c r="Q63" s="32"/>
      <c r="R63" s="32">
        <f t="shared" si="17"/>
        <v>0</v>
      </c>
      <c r="S63" s="32"/>
      <c r="T63" s="32">
        <f t="shared" si="18"/>
        <v>0</v>
      </c>
      <c r="U63" s="32"/>
      <c r="V63" s="32">
        <f t="shared" si="19"/>
        <v>0</v>
      </c>
      <c r="W63" s="32">
        <v>1970</v>
      </c>
      <c r="X63" s="32">
        <f t="shared" si="20"/>
        <v>48</v>
      </c>
      <c r="Y63" s="32">
        <f t="shared" si="21"/>
        <v>0</v>
      </c>
      <c r="Z63" s="39">
        <f t="shared" si="22"/>
        <v>75</v>
      </c>
      <c r="AA63" s="40">
        <f t="shared" si="23"/>
        <v>195</v>
      </c>
      <c r="AB63" s="32"/>
    </row>
    <row r="64" spans="1:28" ht="18" customHeight="1">
      <c r="A64" s="32">
        <v>41</v>
      </c>
      <c r="B64" s="23" t="s">
        <v>98</v>
      </c>
      <c r="C64" s="23" t="s">
        <v>384</v>
      </c>
      <c r="D64" s="33" t="s">
        <v>99</v>
      </c>
      <c r="E64" s="33" t="s">
        <v>100</v>
      </c>
      <c r="F64" s="34" t="s">
        <v>3</v>
      </c>
      <c r="G64" s="35" t="str">
        <f t="shared" si="12"/>
        <v>ΟΚ</v>
      </c>
      <c r="H64" s="35"/>
      <c r="I64" s="36"/>
      <c r="J64" s="32">
        <f t="shared" si="13"/>
        <v>0</v>
      </c>
      <c r="K64" s="32"/>
      <c r="L64" s="32">
        <f t="shared" si="14"/>
        <v>0</v>
      </c>
      <c r="M64" s="37"/>
      <c r="N64" s="38">
        <f t="shared" si="15"/>
        <v>0</v>
      </c>
      <c r="O64" s="38"/>
      <c r="P64" s="38">
        <f t="shared" si="16"/>
        <v>0</v>
      </c>
      <c r="Q64" s="32"/>
      <c r="R64" s="32">
        <f t="shared" si="17"/>
        <v>0</v>
      </c>
      <c r="S64" s="32"/>
      <c r="T64" s="32">
        <f t="shared" si="18"/>
        <v>0</v>
      </c>
      <c r="U64" s="32">
        <v>6</v>
      </c>
      <c r="V64" s="32">
        <f t="shared" si="19"/>
        <v>120</v>
      </c>
      <c r="W64" s="32">
        <v>1976</v>
      </c>
      <c r="X64" s="32">
        <f t="shared" si="20"/>
        <v>42</v>
      </c>
      <c r="Y64" s="32">
        <f t="shared" si="21"/>
        <v>0</v>
      </c>
      <c r="Z64" s="39">
        <f t="shared" si="22"/>
        <v>75</v>
      </c>
      <c r="AA64" s="40">
        <f t="shared" si="23"/>
        <v>195</v>
      </c>
      <c r="AB64" s="32"/>
    </row>
    <row r="65" spans="1:28" ht="18" customHeight="1">
      <c r="A65" s="32">
        <v>41</v>
      </c>
      <c r="B65" s="23" t="s">
        <v>142</v>
      </c>
      <c r="C65" s="23" t="s">
        <v>400</v>
      </c>
      <c r="D65" s="33" t="s">
        <v>143</v>
      </c>
      <c r="E65" s="33" t="s">
        <v>144</v>
      </c>
      <c r="F65" s="34" t="s">
        <v>3</v>
      </c>
      <c r="G65" s="35" t="str">
        <f t="shared" si="12"/>
        <v>ΟΚ</v>
      </c>
      <c r="H65" s="35"/>
      <c r="I65" s="36"/>
      <c r="J65" s="32">
        <f t="shared" si="13"/>
        <v>0</v>
      </c>
      <c r="K65" s="32"/>
      <c r="L65" s="32">
        <f t="shared" si="14"/>
        <v>0</v>
      </c>
      <c r="M65" s="37">
        <v>2</v>
      </c>
      <c r="N65" s="38">
        <f t="shared" si="15"/>
        <v>120</v>
      </c>
      <c r="O65" s="38"/>
      <c r="P65" s="38">
        <f t="shared" si="16"/>
        <v>0</v>
      </c>
      <c r="Q65" s="32"/>
      <c r="R65" s="32">
        <f t="shared" si="17"/>
        <v>0</v>
      </c>
      <c r="S65" s="32"/>
      <c r="T65" s="32">
        <f t="shared" si="18"/>
        <v>0</v>
      </c>
      <c r="U65" s="32"/>
      <c r="V65" s="32">
        <f t="shared" si="19"/>
        <v>0</v>
      </c>
      <c r="W65" s="32">
        <v>1970</v>
      </c>
      <c r="X65" s="32">
        <f t="shared" si="20"/>
        <v>48</v>
      </c>
      <c r="Y65" s="32">
        <f t="shared" si="21"/>
        <v>0</v>
      </c>
      <c r="Z65" s="39">
        <f t="shared" si="22"/>
        <v>75</v>
      </c>
      <c r="AA65" s="40">
        <f t="shared" si="23"/>
        <v>195</v>
      </c>
      <c r="AB65" s="32"/>
    </row>
    <row r="66" spans="1:28" ht="18" customHeight="1">
      <c r="A66" s="32">
        <v>41</v>
      </c>
      <c r="B66" s="23" t="s">
        <v>60</v>
      </c>
      <c r="C66" s="23" t="s">
        <v>369</v>
      </c>
      <c r="D66" s="33" t="s">
        <v>61</v>
      </c>
      <c r="E66" s="33" t="s">
        <v>62</v>
      </c>
      <c r="F66" s="34" t="s">
        <v>3</v>
      </c>
      <c r="G66" s="35" t="str">
        <f t="shared" si="12"/>
        <v>ΟΚ</v>
      </c>
      <c r="H66" s="35"/>
      <c r="I66" s="36"/>
      <c r="J66" s="32">
        <f t="shared" si="13"/>
        <v>0</v>
      </c>
      <c r="K66" s="32"/>
      <c r="L66" s="32">
        <f t="shared" si="14"/>
        <v>0</v>
      </c>
      <c r="M66" s="37"/>
      <c r="N66" s="38">
        <f t="shared" si="15"/>
        <v>0</v>
      </c>
      <c r="O66" s="38"/>
      <c r="P66" s="38">
        <f t="shared" si="16"/>
        <v>0</v>
      </c>
      <c r="Q66" s="32"/>
      <c r="R66" s="32">
        <f t="shared" si="17"/>
        <v>0</v>
      </c>
      <c r="S66" s="32"/>
      <c r="T66" s="32">
        <f t="shared" si="18"/>
        <v>0</v>
      </c>
      <c r="U66" s="32">
        <v>6</v>
      </c>
      <c r="V66" s="32">
        <f t="shared" si="19"/>
        <v>120</v>
      </c>
      <c r="W66" s="32">
        <v>1960</v>
      </c>
      <c r="X66" s="32">
        <f t="shared" si="20"/>
        <v>58</v>
      </c>
      <c r="Y66" s="32">
        <f t="shared" si="21"/>
        <v>0</v>
      </c>
      <c r="Z66" s="39">
        <f t="shared" si="22"/>
        <v>75</v>
      </c>
      <c r="AA66" s="40">
        <f t="shared" si="23"/>
        <v>195</v>
      </c>
      <c r="AB66" s="32"/>
    </row>
    <row r="67" spans="1:28" ht="18" customHeight="1">
      <c r="A67" s="32">
        <v>41</v>
      </c>
      <c r="B67" s="23" t="s">
        <v>266</v>
      </c>
      <c r="C67" s="23" t="s">
        <v>458</v>
      </c>
      <c r="D67" s="33" t="s">
        <v>267</v>
      </c>
      <c r="E67" s="33" t="s">
        <v>25</v>
      </c>
      <c r="F67" s="34" t="s">
        <v>3</v>
      </c>
      <c r="G67" s="35" t="str">
        <f t="shared" si="12"/>
        <v>ΟΚ</v>
      </c>
      <c r="H67" s="35"/>
      <c r="I67" s="36"/>
      <c r="J67" s="32">
        <f t="shared" si="13"/>
        <v>0</v>
      </c>
      <c r="K67" s="32"/>
      <c r="L67" s="32">
        <f t="shared" si="14"/>
        <v>0</v>
      </c>
      <c r="M67" s="37">
        <v>2</v>
      </c>
      <c r="N67" s="38">
        <f t="shared" si="15"/>
        <v>120</v>
      </c>
      <c r="O67" s="38"/>
      <c r="P67" s="38">
        <f t="shared" si="16"/>
        <v>0</v>
      </c>
      <c r="Q67" s="32"/>
      <c r="R67" s="32">
        <f t="shared" si="17"/>
        <v>0</v>
      </c>
      <c r="S67" s="32"/>
      <c r="T67" s="32">
        <f t="shared" si="18"/>
        <v>0</v>
      </c>
      <c r="U67" s="32"/>
      <c r="V67" s="32">
        <f t="shared" si="19"/>
        <v>0</v>
      </c>
      <c r="W67" s="32">
        <v>1976</v>
      </c>
      <c r="X67" s="32">
        <f t="shared" si="20"/>
        <v>42</v>
      </c>
      <c r="Y67" s="32">
        <f t="shared" si="21"/>
        <v>0</v>
      </c>
      <c r="Z67" s="39">
        <f t="shared" si="22"/>
        <v>75</v>
      </c>
      <c r="AA67" s="40">
        <f t="shared" si="23"/>
        <v>195</v>
      </c>
      <c r="AB67" s="32"/>
    </row>
    <row r="68" spans="1:28" ht="18" customHeight="1">
      <c r="A68" s="32">
        <v>42</v>
      </c>
      <c r="B68" s="23" t="s">
        <v>148</v>
      </c>
      <c r="C68" s="23" t="s">
        <v>402</v>
      </c>
      <c r="D68" s="33" t="s">
        <v>149</v>
      </c>
      <c r="E68" s="33" t="s">
        <v>150</v>
      </c>
      <c r="F68" s="34" t="s">
        <v>3</v>
      </c>
      <c r="G68" s="35" t="str">
        <f aca="true" t="shared" si="24" ref="G68:G99">IF(F68="ΝΑΙ","ΟΚ","ΑΠΟΡΡΙΠΤΕΤΑΙ")</f>
        <v>ΟΚ</v>
      </c>
      <c r="H68" s="35"/>
      <c r="I68" s="36">
        <v>6</v>
      </c>
      <c r="J68" s="32">
        <f aca="true" t="shared" si="25" ref="J68:J92">I68*17</f>
        <v>102</v>
      </c>
      <c r="K68" s="32"/>
      <c r="L68" s="32">
        <f aca="true" t="shared" si="26" ref="L68:L99">K68*7</f>
        <v>0</v>
      </c>
      <c r="M68" s="37"/>
      <c r="N68" s="38">
        <f aca="true" t="shared" si="27" ref="N68:N92">M68*60</f>
        <v>0</v>
      </c>
      <c r="O68" s="38"/>
      <c r="P68" s="38">
        <f aca="true" t="shared" si="28" ref="P68:P92">O68*120</f>
        <v>0</v>
      </c>
      <c r="Q68" s="32"/>
      <c r="R68" s="32">
        <f aca="true" t="shared" si="29" ref="R68:R92">IF(Q68="ΝΑΙ",170,0)</f>
        <v>0</v>
      </c>
      <c r="S68" s="32"/>
      <c r="T68" s="32">
        <f aca="true" t="shared" si="30" ref="T68:T92">IF(S68="ΝΑΙ",120,0)</f>
        <v>0</v>
      </c>
      <c r="U68" s="32"/>
      <c r="V68" s="32">
        <f aca="true" t="shared" si="31" ref="V68:V99">U68*20</f>
        <v>0</v>
      </c>
      <c r="W68" s="32">
        <v>1963</v>
      </c>
      <c r="X68" s="32">
        <f aca="true" t="shared" si="32" ref="X68:X99">2018-W68</f>
        <v>55</v>
      </c>
      <c r="Y68" s="32">
        <f aca="true" t="shared" si="33" ref="Y68:Y99">IF(AND(X68&gt;24,X68&lt;40),50,0)</f>
        <v>0</v>
      </c>
      <c r="Z68" s="39">
        <f aca="true" t="shared" si="34" ref="Z68:Z99">IF(AND(X68&gt;=40,X68&lt;=100),75,0)</f>
        <v>75</v>
      </c>
      <c r="AA68" s="40">
        <f aca="true" t="shared" si="35" ref="AA68:AA99">J68+L68+N68+P68+R68+T68+V68+Y68+Z68</f>
        <v>177</v>
      </c>
      <c r="AB68" s="32"/>
    </row>
    <row r="69" spans="1:28" ht="18" customHeight="1">
      <c r="A69" s="32">
        <v>43</v>
      </c>
      <c r="B69" s="23" t="s">
        <v>275</v>
      </c>
      <c r="C69" s="23" t="s">
        <v>461</v>
      </c>
      <c r="D69" s="33" t="s">
        <v>276</v>
      </c>
      <c r="E69" s="33" t="s">
        <v>153</v>
      </c>
      <c r="F69" s="34" t="s">
        <v>3</v>
      </c>
      <c r="G69" s="35" t="str">
        <f t="shared" si="24"/>
        <v>ΟΚ</v>
      </c>
      <c r="H69" s="35"/>
      <c r="I69" s="36"/>
      <c r="J69" s="32">
        <f t="shared" si="25"/>
        <v>0</v>
      </c>
      <c r="K69" s="32"/>
      <c r="L69" s="32">
        <f t="shared" si="26"/>
        <v>0</v>
      </c>
      <c r="M69" s="37"/>
      <c r="N69" s="38">
        <f t="shared" si="27"/>
        <v>0</v>
      </c>
      <c r="O69" s="38"/>
      <c r="P69" s="38">
        <f t="shared" si="28"/>
        <v>0</v>
      </c>
      <c r="Q69" s="32"/>
      <c r="R69" s="32">
        <f t="shared" si="29"/>
        <v>0</v>
      </c>
      <c r="S69" s="32"/>
      <c r="T69" s="32">
        <f t="shared" si="30"/>
        <v>0</v>
      </c>
      <c r="U69" s="32">
        <v>5</v>
      </c>
      <c r="V69" s="32">
        <f t="shared" si="31"/>
        <v>100</v>
      </c>
      <c r="W69" s="32">
        <v>1977</v>
      </c>
      <c r="X69" s="32">
        <f t="shared" si="32"/>
        <v>41</v>
      </c>
      <c r="Y69" s="32">
        <f t="shared" si="33"/>
        <v>0</v>
      </c>
      <c r="Z69" s="39">
        <f t="shared" si="34"/>
        <v>75</v>
      </c>
      <c r="AA69" s="40">
        <f t="shared" si="35"/>
        <v>175</v>
      </c>
      <c r="AB69" s="32"/>
    </row>
    <row r="70" spans="1:28" ht="18" customHeight="1">
      <c r="A70" s="32">
        <v>44</v>
      </c>
      <c r="B70" s="23" t="s">
        <v>200</v>
      </c>
      <c r="C70" s="23" t="s">
        <v>429</v>
      </c>
      <c r="D70" s="33" t="s">
        <v>201</v>
      </c>
      <c r="E70" s="33" t="s">
        <v>33</v>
      </c>
      <c r="F70" s="34" t="s">
        <v>3</v>
      </c>
      <c r="G70" s="35" t="str">
        <f t="shared" si="24"/>
        <v>ΟΚ</v>
      </c>
      <c r="H70" s="35"/>
      <c r="I70" s="36"/>
      <c r="J70" s="32">
        <f t="shared" si="25"/>
        <v>0</v>
      </c>
      <c r="K70" s="32"/>
      <c r="L70" s="32">
        <f t="shared" si="26"/>
        <v>0</v>
      </c>
      <c r="M70" s="37">
        <v>2</v>
      </c>
      <c r="N70" s="38">
        <f t="shared" si="27"/>
        <v>120</v>
      </c>
      <c r="O70" s="38"/>
      <c r="P70" s="38">
        <f t="shared" si="28"/>
        <v>0</v>
      </c>
      <c r="Q70" s="32"/>
      <c r="R70" s="32">
        <f t="shared" si="29"/>
        <v>0</v>
      </c>
      <c r="S70" s="32"/>
      <c r="T70" s="32">
        <f t="shared" si="30"/>
        <v>0</v>
      </c>
      <c r="U70" s="32"/>
      <c r="V70" s="32">
        <f t="shared" si="31"/>
        <v>0</v>
      </c>
      <c r="W70" s="32">
        <v>1982</v>
      </c>
      <c r="X70" s="32">
        <f t="shared" si="32"/>
        <v>36</v>
      </c>
      <c r="Y70" s="32">
        <f t="shared" si="33"/>
        <v>50</v>
      </c>
      <c r="Z70" s="39">
        <f t="shared" si="34"/>
        <v>0</v>
      </c>
      <c r="AA70" s="40">
        <f t="shared" si="35"/>
        <v>170</v>
      </c>
      <c r="AB70" s="32"/>
    </row>
    <row r="71" spans="1:28" ht="18" customHeight="1">
      <c r="A71" s="32">
        <v>44</v>
      </c>
      <c r="B71" s="23" t="s">
        <v>133</v>
      </c>
      <c r="C71" s="23" t="s">
        <v>397</v>
      </c>
      <c r="D71" s="33" t="s">
        <v>134</v>
      </c>
      <c r="E71" s="33" t="s">
        <v>135</v>
      </c>
      <c r="F71" s="34" t="s">
        <v>3</v>
      </c>
      <c r="G71" s="35" t="str">
        <f t="shared" si="24"/>
        <v>ΟΚ</v>
      </c>
      <c r="H71" s="35"/>
      <c r="I71" s="36"/>
      <c r="J71" s="32">
        <f t="shared" si="25"/>
        <v>0</v>
      </c>
      <c r="K71" s="32"/>
      <c r="L71" s="32">
        <f t="shared" si="26"/>
        <v>0</v>
      </c>
      <c r="M71" s="37">
        <v>2</v>
      </c>
      <c r="N71" s="38">
        <f t="shared" si="27"/>
        <v>120</v>
      </c>
      <c r="O71" s="38"/>
      <c r="P71" s="38">
        <f t="shared" si="28"/>
        <v>0</v>
      </c>
      <c r="Q71" s="32"/>
      <c r="R71" s="32">
        <f t="shared" si="29"/>
        <v>0</v>
      </c>
      <c r="S71" s="32"/>
      <c r="T71" s="32">
        <f t="shared" si="30"/>
        <v>0</v>
      </c>
      <c r="U71" s="32"/>
      <c r="V71" s="32">
        <f t="shared" si="31"/>
        <v>0</v>
      </c>
      <c r="W71" s="32">
        <v>1983</v>
      </c>
      <c r="X71" s="32">
        <f t="shared" si="32"/>
        <v>35</v>
      </c>
      <c r="Y71" s="32">
        <f t="shared" si="33"/>
        <v>50</v>
      </c>
      <c r="Z71" s="39">
        <f t="shared" si="34"/>
        <v>0</v>
      </c>
      <c r="AA71" s="40">
        <f t="shared" si="35"/>
        <v>170</v>
      </c>
      <c r="AB71" s="32"/>
    </row>
    <row r="72" spans="1:28" s="54" customFormat="1" ht="22.5" customHeight="1">
      <c r="A72" s="32">
        <v>44</v>
      </c>
      <c r="B72" s="23" t="s">
        <v>57</v>
      </c>
      <c r="C72" s="23" t="s">
        <v>368</v>
      </c>
      <c r="D72" s="33" t="s">
        <v>58</v>
      </c>
      <c r="E72" s="33" t="s">
        <v>59</v>
      </c>
      <c r="F72" s="34" t="s">
        <v>3</v>
      </c>
      <c r="G72" s="35" t="str">
        <f t="shared" si="24"/>
        <v>ΟΚ</v>
      </c>
      <c r="H72" s="35"/>
      <c r="I72" s="36"/>
      <c r="J72" s="32">
        <f t="shared" si="25"/>
        <v>0</v>
      </c>
      <c r="K72" s="32"/>
      <c r="L72" s="32">
        <f t="shared" si="26"/>
        <v>0</v>
      </c>
      <c r="M72" s="37"/>
      <c r="N72" s="38">
        <f t="shared" si="27"/>
        <v>0</v>
      </c>
      <c r="O72" s="38"/>
      <c r="P72" s="38">
        <f t="shared" si="28"/>
        <v>0</v>
      </c>
      <c r="Q72" s="32"/>
      <c r="R72" s="32">
        <f t="shared" si="29"/>
        <v>0</v>
      </c>
      <c r="S72" s="32" t="s">
        <v>3</v>
      </c>
      <c r="T72" s="32">
        <f t="shared" si="30"/>
        <v>120</v>
      </c>
      <c r="U72" s="32"/>
      <c r="V72" s="32">
        <f t="shared" si="31"/>
        <v>0</v>
      </c>
      <c r="W72" s="32">
        <v>1985</v>
      </c>
      <c r="X72" s="32">
        <f t="shared" si="32"/>
        <v>33</v>
      </c>
      <c r="Y72" s="32">
        <f t="shared" si="33"/>
        <v>50</v>
      </c>
      <c r="Z72" s="39">
        <f t="shared" si="34"/>
        <v>0</v>
      </c>
      <c r="AA72" s="40">
        <f t="shared" si="35"/>
        <v>170</v>
      </c>
      <c r="AB72" s="32"/>
    </row>
    <row r="73" spans="1:28" ht="18" customHeight="1">
      <c r="A73" s="32">
        <v>44</v>
      </c>
      <c r="B73" s="23" t="s">
        <v>157</v>
      </c>
      <c r="C73" s="23" t="s">
        <v>405</v>
      </c>
      <c r="D73" s="33" t="s">
        <v>158</v>
      </c>
      <c r="E73" s="33" t="s">
        <v>28</v>
      </c>
      <c r="F73" s="34" t="s">
        <v>3</v>
      </c>
      <c r="G73" s="35" t="str">
        <f t="shared" si="24"/>
        <v>ΟΚ</v>
      </c>
      <c r="H73" s="35"/>
      <c r="I73" s="36"/>
      <c r="J73" s="32">
        <f t="shared" si="25"/>
        <v>0</v>
      </c>
      <c r="K73" s="32"/>
      <c r="L73" s="32">
        <f t="shared" si="26"/>
        <v>0</v>
      </c>
      <c r="M73" s="37"/>
      <c r="N73" s="38">
        <f t="shared" si="27"/>
        <v>0</v>
      </c>
      <c r="O73" s="38"/>
      <c r="P73" s="38">
        <f t="shared" si="28"/>
        <v>0</v>
      </c>
      <c r="Q73" s="32"/>
      <c r="R73" s="32">
        <f t="shared" si="29"/>
        <v>0</v>
      </c>
      <c r="S73" s="32" t="s">
        <v>3</v>
      </c>
      <c r="T73" s="32">
        <f t="shared" si="30"/>
        <v>120</v>
      </c>
      <c r="U73" s="32"/>
      <c r="V73" s="32">
        <f t="shared" si="31"/>
        <v>0</v>
      </c>
      <c r="W73" s="32">
        <v>1984</v>
      </c>
      <c r="X73" s="32">
        <f t="shared" si="32"/>
        <v>34</v>
      </c>
      <c r="Y73" s="32">
        <f t="shared" si="33"/>
        <v>50</v>
      </c>
      <c r="Z73" s="39">
        <f t="shared" si="34"/>
        <v>0</v>
      </c>
      <c r="AA73" s="40">
        <f t="shared" si="35"/>
        <v>170</v>
      </c>
      <c r="AB73" s="32"/>
    </row>
    <row r="74" spans="1:28" ht="18" customHeight="1">
      <c r="A74" s="32">
        <v>44</v>
      </c>
      <c r="B74" s="23" t="s">
        <v>165</v>
      </c>
      <c r="C74" s="23" t="s">
        <v>409</v>
      </c>
      <c r="D74" s="33" t="s">
        <v>166</v>
      </c>
      <c r="E74" s="33" t="s">
        <v>144</v>
      </c>
      <c r="F74" s="34" t="s">
        <v>3</v>
      </c>
      <c r="G74" s="35" t="str">
        <f t="shared" si="24"/>
        <v>ΟΚ</v>
      </c>
      <c r="H74" s="35"/>
      <c r="I74" s="36"/>
      <c r="J74" s="32">
        <f t="shared" si="25"/>
        <v>0</v>
      </c>
      <c r="K74" s="32"/>
      <c r="L74" s="32">
        <f t="shared" si="26"/>
        <v>0</v>
      </c>
      <c r="M74" s="37"/>
      <c r="N74" s="38">
        <f t="shared" si="27"/>
        <v>0</v>
      </c>
      <c r="O74" s="38"/>
      <c r="P74" s="38">
        <f t="shared" si="28"/>
        <v>0</v>
      </c>
      <c r="Q74" s="32"/>
      <c r="R74" s="32">
        <f t="shared" si="29"/>
        <v>0</v>
      </c>
      <c r="S74" s="32" t="s">
        <v>3</v>
      </c>
      <c r="T74" s="32">
        <f t="shared" si="30"/>
        <v>120</v>
      </c>
      <c r="U74" s="32"/>
      <c r="V74" s="32">
        <f t="shared" si="31"/>
        <v>0</v>
      </c>
      <c r="W74" s="32">
        <v>1986</v>
      </c>
      <c r="X74" s="32">
        <f t="shared" si="32"/>
        <v>32</v>
      </c>
      <c r="Y74" s="32">
        <f t="shared" si="33"/>
        <v>50</v>
      </c>
      <c r="Z74" s="39">
        <f t="shared" si="34"/>
        <v>0</v>
      </c>
      <c r="AA74" s="40">
        <f t="shared" si="35"/>
        <v>170</v>
      </c>
      <c r="AB74" s="32"/>
    </row>
    <row r="75" spans="1:28" ht="18" customHeight="1">
      <c r="A75" s="32">
        <v>44</v>
      </c>
      <c r="B75" s="42" t="s">
        <v>288</v>
      </c>
      <c r="C75" s="42" t="s">
        <v>467</v>
      </c>
      <c r="D75" s="43" t="s">
        <v>289</v>
      </c>
      <c r="E75" s="43" t="s">
        <v>290</v>
      </c>
      <c r="F75" s="44" t="s">
        <v>3</v>
      </c>
      <c r="G75" s="45" t="str">
        <f t="shared" si="24"/>
        <v>ΟΚ</v>
      </c>
      <c r="H75" s="45"/>
      <c r="I75" s="46"/>
      <c r="J75" s="47">
        <f t="shared" si="25"/>
        <v>0</v>
      </c>
      <c r="K75" s="47"/>
      <c r="L75" s="47">
        <f t="shared" si="26"/>
        <v>0</v>
      </c>
      <c r="M75" s="44">
        <v>2</v>
      </c>
      <c r="N75" s="47">
        <f t="shared" si="27"/>
        <v>120</v>
      </c>
      <c r="O75" s="47"/>
      <c r="P75" s="47">
        <f t="shared" si="28"/>
        <v>0</v>
      </c>
      <c r="Q75" s="47"/>
      <c r="R75" s="47">
        <f t="shared" si="29"/>
        <v>0</v>
      </c>
      <c r="S75" s="47"/>
      <c r="T75" s="47">
        <f t="shared" si="30"/>
        <v>0</v>
      </c>
      <c r="U75" s="47"/>
      <c r="V75" s="47">
        <f t="shared" si="31"/>
        <v>0</v>
      </c>
      <c r="W75" s="47">
        <v>1982</v>
      </c>
      <c r="X75" s="47">
        <f t="shared" si="32"/>
        <v>36</v>
      </c>
      <c r="Y75" s="47">
        <f t="shared" si="33"/>
        <v>50</v>
      </c>
      <c r="Z75" s="48">
        <f t="shared" si="34"/>
        <v>0</v>
      </c>
      <c r="AA75" s="49">
        <f t="shared" si="35"/>
        <v>170</v>
      </c>
      <c r="AB75" s="47"/>
    </row>
    <row r="76" spans="1:28" ht="18" customHeight="1">
      <c r="A76" s="32">
        <v>45</v>
      </c>
      <c r="B76" s="23" t="s">
        <v>171</v>
      </c>
      <c r="C76" s="23" t="s">
        <v>412</v>
      </c>
      <c r="D76" s="33" t="s">
        <v>172</v>
      </c>
      <c r="E76" s="33" t="s">
        <v>30</v>
      </c>
      <c r="F76" s="34" t="s">
        <v>3</v>
      </c>
      <c r="G76" s="35" t="str">
        <f t="shared" si="24"/>
        <v>ΟΚ</v>
      </c>
      <c r="H76" s="35"/>
      <c r="I76" s="36">
        <v>7</v>
      </c>
      <c r="J76" s="32">
        <f t="shared" si="25"/>
        <v>119</v>
      </c>
      <c r="K76" s="32"/>
      <c r="L76" s="32">
        <f t="shared" si="26"/>
        <v>0</v>
      </c>
      <c r="M76" s="37"/>
      <c r="N76" s="38">
        <f t="shared" si="27"/>
        <v>0</v>
      </c>
      <c r="O76" s="38"/>
      <c r="P76" s="38">
        <f t="shared" si="28"/>
        <v>0</v>
      </c>
      <c r="Q76" s="32"/>
      <c r="R76" s="32">
        <f t="shared" si="29"/>
        <v>0</v>
      </c>
      <c r="S76" s="32"/>
      <c r="T76" s="32">
        <f t="shared" si="30"/>
        <v>0</v>
      </c>
      <c r="U76" s="32"/>
      <c r="V76" s="32">
        <f t="shared" si="31"/>
        <v>0</v>
      </c>
      <c r="W76" s="32">
        <v>1981</v>
      </c>
      <c r="X76" s="32">
        <f t="shared" si="32"/>
        <v>37</v>
      </c>
      <c r="Y76" s="32">
        <f t="shared" si="33"/>
        <v>50</v>
      </c>
      <c r="Z76" s="39">
        <f t="shared" si="34"/>
        <v>0</v>
      </c>
      <c r="AA76" s="40">
        <f t="shared" si="35"/>
        <v>169</v>
      </c>
      <c r="AB76" s="32"/>
    </row>
    <row r="77" spans="1:28" s="54" customFormat="1" ht="18" customHeight="1">
      <c r="A77" s="32">
        <v>46</v>
      </c>
      <c r="B77" s="23" t="s">
        <v>95</v>
      </c>
      <c r="C77" s="23" t="s">
        <v>383</v>
      </c>
      <c r="D77" s="33" t="s">
        <v>96</v>
      </c>
      <c r="E77" s="33" t="s">
        <v>97</v>
      </c>
      <c r="F77" s="34" t="s">
        <v>3</v>
      </c>
      <c r="G77" s="35" t="str">
        <f t="shared" si="24"/>
        <v>ΟΚ</v>
      </c>
      <c r="H77" s="35"/>
      <c r="I77" s="36"/>
      <c r="J77" s="32">
        <f t="shared" si="25"/>
        <v>0</v>
      </c>
      <c r="K77" s="32"/>
      <c r="L77" s="32">
        <f t="shared" si="26"/>
        <v>0</v>
      </c>
      <c r="M77" s="37"/>
      <c r="N77" s="38">
        <f t="shared" si="27"/>
        <v>0</v>
      </c>
      <c r="O77" s="38"/>
      <c r="P77" s="38">
        <f t="shared" si="28"/>
        <v>0</v>
      </c>
      <c r="Q77" s="32"/>
      <c r="R77" s="32">
        <f t="shared" si="29"/>
        <v>0</v>
      </c>
      <c r="S77" s="32"/>
      <c r="T77" s="32">
        <f t="shared" si="30"/>
        <v>0</v>
      </c>
      <c r="U77" s="32">
        <v>4</v>
      </c>
      <c r="V77" s="32">
        <f t="shared" si="31"/>
        <v>80</v>
      </c>
      <c r="W77" s="32">
        <v>1967</v>
      </c>
      <c r="X77" s="32">
        <f t="shared" si="32"/>
        <v>51</v>
      </c>
      <c r="Y77" s="32">
        <f t="shared" si="33"/>
        <v>0</v>
      </c>
      <c r="Z77" s="39">
        <f t="shared" si="34"/>
        <v>75</v>
      </c>
      <c r="AA77" s="40">
        <f t="shared" si="35"/>
        <v>155</v>
      </c>
      <c r="AB77" s="32"/>
    </row>
    <row r="78" spans="1:28" ht="18" customHeight="1">
      <c r="A78" s="32">
        <v>47</v>
      </c>
      <c r="B78" s="23" t="s">
        <v>84</v>
      </c>
      <c r="C78" s="23" t="s">
        <v>378</v>
      </c>
      <c r="D78" s="33" t="s">
        <v>85</v>
      </c>
      <c r="E78" s="33" t="s">
        <v>86</v>
      </c>
      <c r="F78" s="34" t="s">
        <v>3</v>
      </c>
      <c r="G78" s="35" t="str">
        <f t="shared" si="24"/>
        <v>ΟΚ</v>
      </c>
      <c r="H78" s="35"/>
      <c r="I78" s="36"/>
      <c r="J78" s="32">
        <f t="shared" si="25"/>
        <v>0</v>
      </c>
      <c r="K78" s="32"/>
      <c r="L78" s="32">
        <f t="shared" si="26"/>
        <v>0</v>
      </c>
      <c r="M78" s="37">
        <v>1</v>
      </c>
      <c r="N78" s="38">
        <f t="shared" si="27"/>
        <v>60</v>
      </c>
      <c r="O78" s="38"/>
      <c r="P78" s="38">
        <f t="shared" si="28"/>
        <v>0</v>
      </c>
      <c r="Q78" s="32"/>
      <c r="R78" s="32">
        <f t="shared" si="29"/>
        <v>0</v>
      </c>
      <c r="S78" s="32"/>
      <c r="T78" s="32">
        <f t="shared" si="30"/>
        <v>0</v>
      </c>
      <c r="U78" s="32">
        <v>2</v>
      </c>
      <c r="V78" s="32">
        <f t="shared" si="31"/>
        <v>40</v>
      </c>
      <c r="W78" s="32">
        <v>1983</v>
      </c>
      <c r="X78" s="32">
        <f t="shared" si="32"/>
        <v>35</v>
      </c>
      <c r="Y78" s="32">
        <f t="shared" si="33"/>
        <v>50</v>
      </c>
      <c r="Z78" s="39">
        <f t="shared" si="34"/>
        <v>0</v>
      </c>
      <c r="AA78" s="40">
        <f t="shared" si="35"/>
        <v>150</v>
      </c>
      <c r="AB78" s="32"/>
    </row>
    <row r="79" spans="1:28" ht="18" customHeight="1">
      <c r="A79" s="32">
        <v>48</v>
      </c>
      <c r="B79" s="23" t="s">
        <v>159</v>
      </c>
      <c r="C79" s="23" t="s">
        <v>406</v>
      </c>
      <c r="D79" s="33" t="s">
        <v>160</v>
      </c>
      <c r="E79" s="33" t="s">
        <v>144</v>
      </c>
      <c r="F79" s="34" t="s">
        <v>3</v>
      </c>
      <c r="G79" s="35" t="str">
        <f t="shared" si="24"/>
        <v>ΟΚ</v>
      </c>
      <c r="H79" s="35"/>
      <c r="I79" s="36"/>
      <c r="J79" s="32">
        <f t="shared" si="25"/>
        <v>0</v>
      </c>
      <c r="K79" s="32"/>
      <c r="L79" s="32">
        <f t="shared" si="26"/>
        <v>0</v>
      </c>
      <c r="M79" s="37">
        <v>1</v>
      </c>
      <c r="N79" s="38">
        <f t="shared" si="27"/>
        <v>60</v>
      </c>
      <c r="O79" s="38"/>
      <c r="P79" s="38">
        <f t="shared" si="28"/>
        <v>0</v>
      </c>
      <c r="Q79" s="32"/>
      <c r="R79" s="32">
        <f t="shared" si="29"/>
        <v>0</v>
      </c>
      <c r="S79" s="32"/>
      <c r="T79" s="32">
        <f t="shared" si="30"/>
        <v>0</v>
      </c>
      <c r="U79" s="32"/>
      <c r="V79" s="32">
        <f t="shared" si="31"/>
        <v>0</v>
      </c>
      <c r="W79" s="32">
        <v>1968</v>
      </c>
      <c r="X79" s="32">
        <f t="shared" si="32"/>
        <v>50</v>
      </c>
      <c r="Y79" s="32">
        <f t="shared" si="33"/>
        <v>0</v>
      </c>
      <c r="Z79" s="39">
        <f t="shared" si="34"/>
        <v>75</v>
      </c>
      <c r="AA79" s="40">
        <f t="shared" si="35"/>
        <v>135</v>
      </c>
      <c r="AB79" s="32"/>
    </row>
    <row r="80" spans="1:28" ht="18" customHeight="1">
      <c r="A80" s="32">
        <v>48</v>
      </c>
      <c r="B80" s="23" t="s">
        <v>181</v>
      </c>
      <c r="C80" s="23" t="s">
        <v>416</v>
      </c>
      <c r="D80" s="33" t="s">
        <v>182</v>
      </c>
      <c r="E80" s="33" t="s">
        <v>28</v>
      </c>
      <c r="F80" s="34" t="s">
        <v>3</v>
      </c>
      <c r="G80" s="35" t="str">
        <f t="shared" si="24"/>
        <v>ΟΚ</v>
      </c>
      <c r="H80" s="35"/>
      <c r="I80" s="36"/>
      <c r="J80" s="32">
        <f t="shared" si="25"/>
        <v>0</v>
      </c>
      <c r="K80" s="32"/>
      <c r="L80" s="32">
        <f t="shared" si="26"/>
        <v>0</v>
      </c>
      <c r="M80" s="37">
        <v>1</v>
      </c>
      <c r="N80" s="38">
        <f t="shared" si="27"/>
        <v>60</v>
      </c>
      <c r="O80" s="38"/>
      <c r="P80" s="38">
        <f t="shared" si="28"/>
        <v>0</v>
      </c>
      <c r="Q80" s="32"/>
      <c r="R80" s="32">
        <f t="shared" si="29"/>
        <v>0</v>
      </c>
      <c r="S80" s="32"/>
      <c r="T80" s="32">
        <f t="shared" si="30"/>
        <v>0</v>
      </c>
      <c r="U80" s="32"/>
      <c r="V80" s="32">
        <f t="shared" si="31"/>
        <v>0</v>
      </c>
      <c r="W80" s="32">
        <v>1966</v>
      </c>
      <c r="X80" s="32">
        <f t="shared" si="32"/>
        <v>52</v>
      </c>
      <c r="Y80" s="32">
        <f t="shared" si="33"/>
        <v>0</v>
      </c>
      <c r="Z80" s="39">
        <f t="shared" si="34"/>
        <v>75</v>
      </c>
      <c r="AA80" s="40">
        <f t="shared" si="35"/>
        <v>135</v>
      </c>
      <c r="AB80" s="32"/>
    </row>
    <row r="81" spans="1:28" ht="18" customHeight="1">
      <c r="A81" s="32">
        <v>48</v>
      </c>
      <c r="B81" s="23" t="s">
        <v>103</v>
      </c>
      <c r="C81" s="23" t="s">
        <v>386</v>
      </c>
      <c r="D81" s="33" t="s">
        <v>104</v>
      </c>
      <c r="E81" s="33" t="s">
        <v>105</v>
      </c>
      <c r="F81" s="34" t="s">
        <v>3</v>
      </c>
      <c r="G81" s="35" t="str">
        <f t="shared" si="24"/>
        <v>ΟΚ</v>
      </c>
      <c r="H81" s="35"/>
      <c r="I81" s="36"/>
      <c r="J81" s="32">
        <f t="shared" si="25"/>
        <v>0</v>
      </c>
      <c r="K81" s="32"/>
      <c r="L81" s="32">
        <f t="shared" si="26"/>
        <v>0</v>
      </c>
      <c r="M81" s="37">
        <v>1</v>
      </c>
      <c r="N81" s="38">
        <f t="shared" si="27"/>
        <v>60</v>
      </c>
      <c r="O81" s="38"/>
      <c r="P81" s="38">
        <f t="shared" si="28"/>
        <v>0</v>
      </c>
      <c r="Q81" s="32"/>
      <c r="R81" s="32">
        <f t="shared" si="29"/>
        <v>0</v>
      </c>
      <c r="S81" s="32"/>
      <c r="T81" s="32">
        <f t="shared" si="30"/>
        <v>0</v>
      </c>
      <c r="U81" s="32"/>
      <c r="V81" s="32">
        <f t="shared" si="31"/>
        <v>0</v>
      </c>
      <c r="W81" s="32">
        <v>1978</v>
      </c>
      <c r="X81" s="32">
        <f t="shared" si="32"/>
        <v>40</v>
      </c>
      <c r="Y81" s="32">
        <f t="shared" si="33"/>
        <v>0</v>
      </c>
      <c r="Z81" s="39">
        <f t="shared" si="34"/>
        <v>75</v>
      </c>
      <c r="AA81" s="40">
        <f t="shared" si="35"/>
        <v>135</v>
      </c>
      <c r="AB81" s="32"/>
    </row>
    <row r="82" spans="1:28" ht="18" customHeight="1">
      <c r="A82" s="32">
        <v>48</v>
      </c>
      <c r="B82" s="23" t="s">
        <v>130</v>
      </c>
      <c r="C82" s="23" t="s">
        <v>396</v>
      </c>
      <c r="D82" s="33" t="s">
        <v>131</v>
      </c>
      <c r="E82" s="33" t="s">
        <v>132</v>
      </c>
      <c r="F82" s="34" t="s">
        <v>3</v>
      </c>
      <c r="G82" s="35" t="str">
        <f t="shared" si="24"/>
        <v>ΟΚ</v>
      </c>
      <c r="H82" s="35"/>
      <c r="I82" s="36"/>
      <c r="J82" s="32">
        <f t="shared" si="25"/>
        <v>0</v>
      </c>
      <c r="K82" s="32"/>
      <c r="L82" s="32">
        <f t="shared" si="26"/>
        <v>0</v>
      </c>
      <c r="M82" s="37">
        <v>1</v>
      </c>
      <c r="N82" s="38">
        <f t="shared" si="27"/>
        <v>60</v>
      </c>
      <c r="O82" s="38"/>
      <c r="P82" s="38">
        <f t="shared" si="28"/>
        <v>0</v>
      </c>
      <c r="Q82" s="32"/>
      <c r="R82" s="32">
        <f t="shared" si="29"/>
        <v>0</v>
      </c>
      <c r="S82" s="32"/>
      <c r="T82" s="32">
        <f t="shared" si="30"/>
        <v>0</v>
      </c>
      <c r="U82" s="32"/>
      <c r="V82" s="32">
        <f t="shared" si="31"/>
        <v>0</v>
      </c>
      <c r="W82" s="32">
        <v>1967</v>
      </c>
      <c r="X82" s="32">
        <f t="shared" si="32"/>
        <v>51</v>
      </c>
      <c r="Y82" s="32">
        <f t="shared" si="33"/>
        <v>0</v>
      </c>
      <c r="Z82" s="39">
        <f t="shared" si="34"/>
        <v>75</v>
      </c>
      <c r="AA82" s="40">
        <f t="shared" si="35"/>
        <v>135</v>
      </c>
      <c r="AB82" s="32"/>
    </row>
    <row r="83" spans="1:28" ht="18" customHeight="1">
      <c r="A83" s="32">
        <v>48</v>
      </c>
      <c r="B83" s="23" t="s">
        <v>63</v>
      </c>
      <c r="C83" s="23" t="s">
        <v>370</v>
      </c>
      <c r="D83" s="33" t="s">
        <v>64</v>
      </c>
      <c r="E83" s="33" t="s">
        <v>65</v>
      </c>
      <c r="F83" s="34" t="s">
        <v>3</v>
      </c>
      <c r="G83" s="35" t="str">
        <f t="shared" si="24"/>
        <v>ΟΚ</v>
      </c>
      <c r="H83" s="35"/>
      <c r="I83" s="36"/>
      <c r="J83" s="32">
        <f t="shared" si="25"/>
        <v>0</v>
      </c>
      <c r="K83" s="32"/>
      <c r="L83" s="32">
        <f t="shared" si="26"/>
        <v>0</v>
      </c>
      <c r="M83" s="37">
        <v>1</v>
      </c>
      <c r="N83" s="38">
        <f t="shared" si="27"/>
        <v>60</v>
      </c>
      <c r="O83" s="38"/>
      <c r="P83" s="38">
        <f t="shared" si="28"/>
        <v>0</v>
      </c>
      <c r="Q83" s="32"/>
      <c r="R83" s="32">
        <f t="shared" si="29"/>
        <v>0</v>
      </c>
      <c r="S83" s="32"/>
      <c r="T83" s="32">
        <f t="shared" si="30"/>
        <v>0</v>
      </c>
      <c r="U83" s="32"/>
      <c r="V83" s="32">
        <f t="shared" si="31"/>
        <v>0</v>
      </c>
      <c r="W83" s="32">
        <v>1969</v>
      </c>
      <c r="X83" s="32">
        <f t="shared" si="32"/>
        <v>49</v>
      </c>
      <c r="Y83" s="32">
        <f t="shared" si="33"/>
        <v>0</v>
      </c>
      <c r="Z83" s="39">
        <f t="shared" si="34"/>
        <v>75</v>
      </c>
      <c r="AA83" s="40">
        <f t="shared" si="35"/>
        <v>135</v>
      </c>
      <c r="AB83" s="32"/>
    </row>
    <row r="84" spans="1:28" ht="18" customHeight="1">
      <c r="A84" s="32">
        <v>48</v>
      </c>
      <c r="B84" s="23" t="s">
        <v>213</v>
      </c>
      <c r="C84" s="23" t="s">
        <v>434</v>
      </c>
      <c r="D84" s="33" t="s">
        <v>214</v>
      </c>
      <c r="E84" s="33" t="s">
        <v>215</v>
      </c>
      <c r="F84" s="34" t="s">
        <v>3</v>
      </c>
      <c r="G84" s="35" t="str">
        <f t="shared" si="24"/>
        <v>ΟΚ</v>
      </c>
      <c r="H84" s="35"/>
      <c r="I84" s="36"/>
      <c r="J84" s="32">
        <f t="shared" si="25"/>
        <v>0</v>
      </c>
      <c r="K84" s="32"/>
      <c r="L84" s="32">
        <f t="shared" si="26"/>
        <v>0</v>
      </c>
      <c r="M84" s="37">
        <v>1</v>
      </c>
      <c r="N84" s="38">
        <f t="shared" si="27"/>
        <v>60</v>
      </c>
      <c r="O84" s="38"/>
      <c r="P84" s="38">
        <f t="shared" si="28"/>
        <v>0</v>
      </c>
      <c r="Q84" s="32"/>
      <c r="R84" s="32">
        <f t="shared" si="29"/>
        <v>0</v>
      </c>
      <c r="S84" s="32"/>
      <c r="T84" s="32">
        <f t="shared" si="30"/>
        <v>0</v>
      </c>
      <c r="U84" s="32"/>
      <c r="V84" s="32">
        <f t="shared" si="31"/>
        <v>0</v>
      </c>
      <c r="W84" s="32">
        <v>1973</v>
      </c>
      <c r="X84" s="32">
        <f t="shared" si="32"/>
        <v>45</v>
      </c>
      <c r="Y84" s="32">
        <f t="shared" si="33"/>
        <v>0</v>
      </c>
      <c r="Z84" s="39">
        <f t="shared" si="34"/>
        <v>75</v>
      </c>
      <c r="AA84" s="40">
        <f t="shared" si="35"/>
        <v>135</v>
      </c>
      <c r="AB84" s="32"/>
    </row>
    <row r="85" spans="1:28" ht="18" customHeight="1">
      <c r="A85" s="32">
        <v>48</v>
      </c>
      <c r="B85" s="23" t="s">
        <v>252</v>
      </c>
      <c r="C85" s="23" t="s">
        <v>451</v>
      </c>
      <c r="D85" s="33" t="s">
        <v>253</v>
      </c>
      <c r="E85" s="33" t="s">
        <v>208</v>
      </c>
      <c r="F85" s="34" t="s">
        <v>3</v>
      </c>
      <c r="G85" s="35" t="str">
        <f t="shared" si="24"/>
        <v>ΟΚ</v>
      </c>
      <c r="H85" s="35"/>
      <c r="I85" s="36"/>
      <c r="J85" s="32">
        <f t="shared" si="25"/>
        <v>0</v>
      </c>
      <c r="K85" s="32"/>
      <c r="L85" s="32">
        <f t="shared" si="26"/>
        <v>0</v>
      </c>
      <c r="M85" s="37">
        <v>1</v>
      </c>
      <c r="N85" s="38">
        <f t="shared" si="27"/>
        <v>60</v>
      </c>
      <c r="O85" s="38"/>
      <c r="P85" s="38">
        <f t="shared" si="28"/>
        <v>0</v>
      </c>
      <c r="Q85" s="32"/>
      <c r="R85" s="32">
        <f t="shared" si="29"/>
        <v>0</v>
      </c>
      <c r="S85" s="32"/>
      <c r="T85" s="32">
        <f t="shared" si="30"/>
        <v>0</v>
      </c>
      <c r="U85" s="32"/>
      <c r="V85" s="32">
        <f t="shared" si="31"/>
        <v>0</v>
      </c>
      <c r="W85" s="32">
        <v>1972</v>
      </c>
      <c r="X85" s="32">
        <f t="shared" si="32"/>
        <v>46</v>
      </c>
      <c r="Y85" s="32">
        <f t="shared" si="33"/>
        <v>0</v>
      </c>
      <c r="Z85" s="39">
        <f t="shared" si="34"/>
        <v>75</v>
      </c>
      <c r="AA85" s="40">
        <f t="shared" si="35"/>
        <v>135</v>
      </c>
      <c r="AB85" s="32"/>
    </row>
    <row r="86" spans="1:28" ht="18" customHeight="1">
      <c r="A86" s="32">
        <v>48</v>
      </c>
      <c r="B86" s="23" t="s">
        <v>279</v>
      </c>
      <c r="C86" s="23" t="s">
        <v>463</v>
      </c>
      <c r="D86" s="33" t="s">
        <v>280</v>
      </c>
      <c r="E86" s="33" t="s">
        <v>129</v>
      </c>
      <c r="F86" s="34" t="s">
        <v>3</v>
      </c>
      <c r="G86" s="35" t="str">
        <f t="shared" si="24"/>
        <v>ΟΚ</v>
      </c>
      <c r="H86" s="35"/>
      <c r="I86" s="36"/>
      <c r="J86" s="32">
        <f t="shared" si="25"/>
        <v>0</v>
      </c>
      <c r="K86" s="32"/>
      <c r="L86" s="32">
        <f t="shared" si="26"/>
        <v>0</v>
      </c>
      <c r="M86" s="37">
        <v>1</v>
      </c>
      <c r="N86" s="38">
        <f t="shared" si="27"/>
        <v>60</v>
      </c>
      <c r="O86" s="38"/>
      <c r="P86" s="38">
        <f t="shared" si="28"/>
        <v>0</v>
      </c>
      <c r="Q86" s="32"/>
      <c r="R86" s="32">
        <f t="shared" si="29"/>
        <v>0</v>
      </c>
      <c r="S86" s="32"/>
      <c r="T86" s="32">
        <f t="shared" si="30"/>
        <v>0</v>
      </c>
      <c r="U86" s="32"/>
      <c r="V86" s="32">
        <f t="shared" si="31"/>
        <v>0</v>
      </c>
      <c r="W86" s="32">
        <v>1974</v>
      </c>
      <c r="X86" s="32">
        <f t="shared" si="32"/>
        <v>44</v>
      </c>
      <c r="Y86" s="32">
        <f t="shared" si="33"/>
        <v>0</v>
      </c>
      <c r="Z86" s="39">
        <f t="shared" si="34"/>
        <v>75</v>
      </c>
      <c r="AA86" s="40">
        <f t="shared" si="35"/>
        <v>135</v>
      </c>
      <c r="AB86" s="32"/>
    </row>
    <row r="87" spans="1:28" s="54" customFormat="1" ht="18" customHeight="1">
      <c r="A87" s="32">
        <v>49</v>
      </c>
      <c r="B87" s="23" t="s">
        <v>264</v>
      </c>
      <c r="C87" s="23" t="s">
        <v>457</v>
      </c>
      <c r="D87" s="33" t="s">
        <v>265</v>
      </c>
      <c r="E87" s="33" t="s">
        <v>86</v>
      </c>
      <c r="F87" s="34" t="s">
        <v>3</v>
      </c>
      <c r="G87" s="35" t="str">
        <f t="shared" si="24"/>
        <v>ΟΚ</v>
      </c>
      <c r="H87" s="35"/>
      <c r="I87" s="36"/>
      <c r="J87" s="32">
        <f t="shared" si="25"/>
        <v>0</v>
      </c>
      <c r="K87" s="32"/>
      <c r="L87" s="32">
        <f t="shared" si="26"/>
        <v>0</v>
      </c>
      <c r="M87" s="37"/>
      <c r="N87" s="38">
        <f t="shared" si="27"/>
        <v>0</v>
      </c>
      <c r="O87" s="38"/>
      <c r="P87" s="38">
        <f t="shared" si="28"/>
        <v>0</v>
      </c>
      <c r="Q87" s="32"/>
      <c r="R87" s="32">
        <f t="shared" si="29"/>
        <v>0</v>
      </c>
      <c r="S87" s="32" t="s">
        <v>3</v>
      </c>
      <c r="T87" s="32">
        <f t="shared" si="30"/>
        <v>120</v>
      </c>
      <c r="U87" s="32"/>
      <c r="V87" s="32">
        <f t="shared" si="31"/>
        <v>0</v>
      </c>
      <c r="W87" s="32">
        <v>1997</v>
      </c>
      <c r="X87" s="32">
        <f t="shared" si="32"/>
        <v>21</v>
      </c>
      <c r="Y87" s="32">
        <f t="shared" si="33"/>
        <v>0</v>
      </c>
      <c r="Z87" s="39">
        <f t="shared" si="34"/>
        <v>0</v>
      </c>
      <c r="AA87" s="40">
        <f t="shared" si="35"/>
        <v>120</v>
      </c>
      <c r="AB87" s="32"/>
    </row>
    <row r="88" spans="1:28" ht="18" customHeight="1">
      <c r="A88" s="32">
        <v>50</v>
      </c>
      <c r="B88" s="23" t="s">
        <v>29</v>
      </c>
      <c r="C88" s="23" t="s">
        <v>359</v>
      </c>
      <c r="D88" s="33" t="s">
        <v>358</v>
      </c>
      <c r="E88" s="33" t="s">
        <v>30</v>
      </c>
      <c r="F88" s="34" t="s">
        <v>3</v>
      </c>
      <c r="G88" s="35" t="str">
        <f t="shared" si="24"/>
        <v>ΟΚ</v>
      </c>
      <c r="H88" s="35"/>
      <c r="I88" s="36"/>
      <c r="J88" s="32">
        <f t="shared" si="25"/>
        <v>0</v>
      </c>
      <c r="K88" s="32"/>
      <c r="L88" s="32">
        <f t="shared" si="26"/>
        <v>0</v>
      </c>
      <c r="M88" s="37">
        <v>1</v>
      </c>
      <c r="N88" s="38">
        <f t="shared" si="27"/>
        <v>60</v>
      </c>
      <c r="O88" s="38"/>
      <c r="P88" s="38">
        <f t="shared" si="28"/>
        <v>0</v>
      </c>
      <c r="Q88" s="32"/>
      <c r="R88" s="32">
        <f t="shared" si="29"/>
        <v>0</v>
      </c>
      <c r="S88" s="32"/>
      <c r="T88" s="32">
        <f t="shared" si="30"/>
        <v>0</v>
      </c>
      <c r="U88" s="32"/>
      <c r="V88" s="32">
        <f t="shared" si="31"/>
        <v>0</v>
      </c>
      <c r="W88" s="32">
        <v>1981</v>
      </c>
      <c r="X88" s="32">
        <f t="shared" si="32"/>
        <v>37</v>
      </c>
      <c r="Y88" s="32">
        <f t="shared" si="33"/>
        <v>50</v>
      </c>
      <c r="Z88" s="39">
        <f t="shared" si="34"/>
        <v>0</v>
      </c>
      <c r="AA88" s="40">
        <f t="shared" si="35"/>
        <v>110</v>
      </c>
      <c r="AB88" s="32"/>
    </row>
    <row r="89" spans="1:28" ht="18" customHeight="1">
      <c r="A89" s="32">
        <v>50</v>
      </c>
      <c r="B89" s="23" t="s">
        <v>82</v>
      </c>
      <c r="C89" s="23" t="s">
        <v>377</v>
      </c>
      <c r="D89" s="33" t="s">
        <v>83</v>
      </c>
      <c r="E89" s="33" t="s">
        <v>25</v>
      </c>
      <c r="F89" s="34" t="s">
        <v>3</v>
      </c>
      <c r="G89" s="35" t="str">
        <f t="shared" si="24"/>
        <v>ΟΚ</v>
      </c>
      <c r="H89" s="35"/>
      <c r="I89" s="36"/>
      <c r="J89" s="32">
        <f t="shared" si="25"/>
        <v>0</v>
      </c>
      <c r="K89" s="32"/>
      <c r="L89" s="32">
        <f t="shared" si="26"/>
        <v>0</v>
      </c>
      <c r="M89" s="37">
        <v>1</v>
      </c>
      <c r="N89" s="38">
        <f t="shared" si="27"/>
        <v>60</v>
      </c>
      <c r="O89" s="38"/>
      <c r="P89" s="38">
        <f t="shared" si="28"/>
        <v>0</v>
      </c>
      <c r="Q89" s="32"/>
      <c r="R89" s="32">
        <f t="shared" si="29"/>
        <v>0</v>
      </c>
      <c r="S89" s="32"/>
      <c r="T89" s="32">
        <f t="shared" si="30"/>
        <v>0</v>
      </c>
      <c r="U89" s="32"/>
      <c r="V89" s="32">
        <f t="shared" si="31"/>
        <v>0</v>
      </c>
      <c r="W89" s="32">
        <v>1981</v>
      </c>
      <c r="X89" s="32">
        <f t="shared" si="32"/>
        <v>37</v>
      </c>
      <c r="Y89" s="32">
        <f t="shared" si="33"/>
        <v>50</v>
      </c>
      <c r="Z89" s="39">
        <f t="shared" si="34"/>
        <v>0</v>
      </c>
      <c r="AA89" s="40">
        <f t="shared" si="35"/>
        <v>110</v>
      </c>
      <c r="AB89" s="32"/>
    </row>
    <row r="90" spans="1:28" ht="18" customHeight="1">
      <c r="A90" s="32">
        <v>51</v>
      </c>
      <c r="B90" s="23" t="s">
        <v>151</v>
      </c>
      <c r="C90" s="23" t="s">
        <v>403</v>
      </c>
      <c r="D90" s="33" t="s">
        <v>152</v>
      </c>
      <c r="E90" s="33" t="s">
        <v>153</v>
      </c>
      <c r="F90" s="34" t="s">
        <v>3</v>
      </c>
      <c r="G90" s="35" t="str">
        <f t="shared" si="24"/>
        <v>ΟΚ</v>
      </c>
      <c r="H90" s="35"/>
      <c r="I90" s="36"/>
      <c r="J90" s="32">
        <f t="shared" si="25"/>
        <v>0</v>
      </c>
      <c r="K90" s="32"/>
      <c r="L90" s="32">
        <f t="shared" si="26"/>
        <v>0</v>
      </c>
      <c r="M90" s="37"/>
      <c r="N90" s="38">
        <f t="shared" si="27"/>
        <v>0</v>
      </c>
      <c r="O90" s="38"/>
      <c r="P90" s="38">
        <f t="shared" si="28"/>
        <v>0</v>
      </c>
      <c r="Q90" s="32"/>
      <c r="R90" s="32">
        <f t="shared" si="29"/>
        <v>0</v>
      </c>
      <c r="S90" s="32"/>
      <c r="T90" s="32">
        <f t="shared" si="30"/>
        <v>0</v>
      </c>
      <c r="U90" s="32">
        <v>1</v>
      </c>
      <c r="V90" s="32">
        <f t="shared" si="31"/>
        <v>20</v>
      </c>
      <c r="W90" s="32">
        <v>1974</v>
      </c>
      <c r="X90" s="32">
        <f t="shared" si="32"/>
        <v>44</v>
      </c>
      <c r="Y90" s="32">
        <f t="shared" si="33"/>
        <v>0</v>
      </c>
      <c r="Z90" s="39">
        <f t="shared" si="34"/>
        <v>75</v>
      </c>
      <c r="AA90" s="40">
        <f t="shared" si="35"/>
        <v>95</v>
      </c>
      <c r="AB90" s="32"/>
    </row>
    <row r="91" spans="1:28" ht="18" customHeight="1">
      <c r="A91" s="32">
        <v>51</v>
      </c>
      <c r="B91" s="23" t="s">
        <v>306</v>
      </c>
      <c r="C91" s="23" t="s">
        <v>474</v>
      </c>
      <c r="D91" s="33" t="s">
        <v>307</v>
      </c>
      <c r="E91" s="33" t="s">
        <v>28</v>
      </c>
      <c r="F91" s="34" t="s">
        <v>3</v>
      </c>
      <c r="G91" s="35" t="str">
        <f t="shared" si="24"/>
        <v>ΟΚ</v>
      </c>
      <c r="H91" s="35"/>
      <c r="I91" s="36"/>
      <c r="J91" s="32">
        <f t="shared" si="25"/>
        <v>0</v>
      </c>
      <c r="K91" s="32"/>
      <c r="L91" s="32">
        <f t="shared" si="26"/>
        <v>0</v>
      </c>
      <c r="M91" s="37"/>
      <c r="N91" s="38">
        <f t="shared" si="27"/>
        <v>0</v>
      </c>
      <c r="O91" s="38"/>
      <c r="P91" s="38">
        <f t="shared" si="28"/>
        <v>0</v>
      </c>
      <c r="Q91" s="32"/>
      <c r="R91" s="32">
        <f t="shared" si="29"/>
        <v>0</v>
      </c>
      <c r="S91" s="32"/>
      <c r="T91" s="32">
        <f t="shared" si="30"/>
        <v>0</v>
      </c>
      <c r="U91" s="32">
        <v>1</v>
      </c>
      <c r="V91" s="32">
        <f t="shared" si="31"/>
        <v>20</v>
      </c>
      <c r="W91" s="32">
        <v>1966</v>
      </c>
      <c r="X91" s="32">
        <f t="shared" si="32"/>
        <v>52</v>
      </c>
      <c r="Y91" s="32">
        <f t="shared" si="33"/>
        <v>0</v>
      </c>
      <c r="Z91" s="39">
        <f t="shared" si="34"/>
        <v>75</v>
      </c>
      <c r="AA91" s="40">
        <f t="shared" si="35"/>
        <v>95</v>
      </c>
      <c r="AB91" s="32"/>
    </row>
    <row r="92" spans="1:28" ht="18" customHeight="1">
      <c r="A92" s="32">
        <v>51</v>
      </c>
      <c r="B92" s="23" t="s">
        <v>204</v>
      </c>
      <c r="C92" s="23" t="s">
        <v>431</v>
      </c>
      <c r="D92" s="33" t="s">
        <v>205</v>
      </c>
      <c r="E92" s="33" t="s">
        <v>180</v>
      </c>
      <c r="F92" s="34" t="s">
        <v>3</v>
      </c>
      <c r="G92" s="35" t="str">
        <f t="shared" si="24"/>
        <v>ΟΚ</v>
      </c>
      <c r="H92" s="35"/>
      <c r="I92" s="36"/>
      <c r="J92" s="32">
        <f t="shared" si="25"/>
        <v>0</v>
      </c>
      <c r="K92" s="32"/>
      <c r="L92" s="32">
        <f t="shared" si="26"/>
        <v>0</v>
      </c>
      <c r="M92" s="37"/>
      <c r="N92" s="38">
        <f t="shared" si="27"/>
        <v>0</v>
      </c>
      <c r="O92" s="38"/>
      <c r="P92" s="38">
        <f t="shared" si="28"/>
        <v>0</v>
      </c>
      <c r="Q92" s="32"/>
      <c r="R92" s="32">
        <f t="shared" si="29"/>
        <v>0</v>
      </c>
      <c r="S92" s="32"/>
      <c r="T92" s="32">
        <f t="shared" si="30"/>
        <v>0</v>
      </c>
      <c r="U92" s="32">
        <v>1</v>
      </c>
      <c r="V92" s="32">
        <f t="shared" si="31"/>
        <v>20</v>
      </c>
      <c r="W92" s="32">
        <v>1965</v>
      </c>
      <c r="X92" s="32">
        <f t="shared" si="32"/>
        <v>53</v>
      </c>
      <c r="Y92" s="32">
        <f t="shared" si="33"/>
        <v>0</v>
      </c>
      <c r="Z92" s="39">
        <f t="shared" si="34"/>
        <v>75</v>
      </c>
      <c r="AA92" s="40">
        <f t="shared" si="35"/>
        <v>95</v>
      </c>
      <c r="AB92" s="32"/>
    </row>
    <row r="93" spans="1:28" ht="18" customHeight="1">
      <c r="A93" s="32">
        <v>52</v>
      </c>
      <c r="B93" s="23" t="s">
        <v>421</v>
      </c>
      <c r="C93" s="23" t="s">
        <v>422</v>
      </c>
      <c r="D93" s="33" t="s">
        <v>423</v>
      </c>
      <c r="E93" s="33" t="s">
        <v>97</v>
      </c>
      <c r="F93" s="34" t="s">
        <v>3</v>
      </c>
      <c r="G93" s="35" t="str">
        <f t="shared" si="24"/>
        <v>ΟΚ</v>
      </c>
      <c r="H93" s="35"/>
      <c r="I93" s="36"/>
      <c r="J93" s="32"/>
      <c r="K93" s="32"/>
      <c r="L93" s="32">
        <f t="shared" si="26"/>
        <v>0</v>
      </c>
      <c r="M93" s="37">
        <v>2</v>
      </c>
      <c r="N93" s="38"/>
      <c r="O93" s="38"/>
      <c r="P93" s="38"/>
      <c r="Q93" s="32"/>
      <c r="R93" s="32"/>
      <c r="S93" s="32"/>
      <c r="T93" s="32"/>
      <c r="U93" s="32">
        <v>2</v>
      </c>
      <c r="V93" s="32">
        <f t="shared" si="31"/>
        <v>40</v>
      </c>
      <c r="W93" s="32">
        <v>1979</v>
      </c>
      <c r="X93" s="32">
        <f t="shared" si="32"/>
        <v>39</v>
      </c>
      <c r="Y93" s="32">
        <f t="shared" si="33"/>
        <v>50</v>
      </c>
      <c r="Z93" s="39">
        <f t="shared" si="34"/>
        <v>0</v>
      </c>
      <c r="AA93" s="40">
        <f t="shared" si="35"/>
        <v>90</v>
      </c>
      <c r="AB93" s="32"/>
    </row>
    <row r="94" spans="1:28" ht="18" customHeight="1">
      <c r="A94" s="32">
        <v>53</v>
      </c>
      <c r="B94" s="23" t="s">
        <v>66</v>
      </c>
      <c r="C94" s="23" t="s">
        <v>371</v>
      </c>
      <c r="D94" s="33" t="s">
        <v>67</v>
      </c>
      <c r="E94" s="33" t="s">
        <v>68</v>
      </c>
      <c r="F94" s="34" t="s">
        <v>3</v>
      </c>
      <c r="G94" s="35" t="str">
        <f t="shared" si="24"/>
        <v>ΟΚ</v>
      </c>
      <c r="H94" s="35"/>
      <c r="I94" s="36"/>
      <c r="J94" s="32">
        <f aca="true" t="shared" si="36" ref="J94:J116">I94*17</f>
        <v>0</v>
      </c>
      <c r="K94" s="32"/>
      <c r="L94" s="32">
        <f t="shared" si="26"/>
        <v>0</v>
      </c>
      <c r="M94" s="37"/>
      <c r="N94" s="38">
        <f aca="true" t="shared" si="37" ref="N94:N116">M94*60</f>
        <v>0</v>
      </c>
      <c r="O94" s="38"/>
      <c r="P94" s="38">
        <f aca="true" t="shared" si="38" ref="P94:P116">O94*120</f>
        <v>0</v>
      </c>
      <c r="Q94" s="32"/>
      <c r="R94" s="32">
        <f aca="true" t="shared" si="39" ref="R94:R116">IF(Q94="ΝΑΙ",170,0)</f>
        <v>0</v>
      </c>
      <c r="S94" s="32"/>
      <c r="T94" s="32">
        <f aca="true" t="shared" si="40" ref="T94:T116">IF(S94="ΝΑΙ",120,0)</f>
        <v>0</v>
      </c>
      <c r="U94" s="32"/>
      <c r="V94" s="32">
        <f t="shared" si="31"/>
        <v>0</v>
      </c>
      <c r="W94" s="32">
        <v>1967</v>
      </c>
      <c r="X94" s="32">
        <f t="shared" si="32"/>
        <v>51</v>
      </c>
      <c r="Y94" s="32">
        <f t="shared" si="33"/>
        <v>0</v>
      </c>
      <c r="Z94" s="39">
        <f t="shared" si="34"/>
        <v>75</v>
      </c>
      <c r="AA94" s="40">
        <f t="shared" si="35"/>
        <v>75</v>
      </c>
      <c r="AB94" s="32"/>
    </row>
    <row r="95" spans="1:28" ht="18" customHeight="1">
      <c r="A95" s="32">
        <v>53</v>
      </c>
      <c r="B95" s="23" t="s">
        <v>125</v>
      </c>
      <c r="C95" s="23" t="s">
        <v>379</v>
      </c>
      <c r="D95" s="33" t="s">
        <v>126</v>
      </c>
      <c r="E95" s="33" t="s">
        <v>25</v>
      </c>
      <c r="F95" s="34" t="s">
        <v>3</v>
      </c>
      <c r="G95" s="35" t="str">
        <f t="shared" si="24"/>
        <v>ΟΚ</v>
      </c>
      <c r="H95" s="35"/>
      <c r="I95" s="36"/>
      <c r="J95" s="32">
        <f t="shared" si="36"/>
        <v>0</v>
      </c>
      <c r="K95" s="32"/>
      <c r="L95" s="32">
        <f t="shared" si="26"/>
        <v>0</v>
      </c>
      <c r="M95" s="37"/>
      <c r="N95" s="38">
        <f t="shared" si="37"/>
        <v>0</v>
      </c>
      <c r="O95" s="38"/>
      <c r="P95" s="38">
        <f t="shared" si="38"/>
        <v>0</v>
      </c>
      <c r="Q95" s="32"/>
      <c r="R95" s="32">
        <f t="shared" si="39"/>
        <v>0</v>
      </c>
      <c r="S95" s="32"/>
      <c r="T95" s="32">
        <f t="shared" si="40"/>
        <v>0</v>
      </c>
      <c r="U95" s="32"/>
      <c r="V95" s="32">
        <f t="shared" si="31"/>
        <v>0</v>
      </c>
      <c r="W95" s="32">
        <v>1957</v>
      </c>
      <c r="X95" s="32">
        <f t="shared" si="32"/>
        <v>61</v>
      </c>
      <c r="Y95" s="32">
        <f t="shared" si="33"/>
        <v>0</v>
      </c>
      <c r="Z95" s="39">
        <f t="shared" si="34"/>
        <v>75</v>
      </c>
      <c r="AA95" s="40">
        <f t="shared" si="35"/>
        <v>75</v>
      </c>
      <c r="AB95" s="32"/>
    </row>
    <row r="96" spans="1:28" ht="18" customHeight="1">
      <c r="A96" s="32">
        <v>53</v>
      </c>
      <c r="B96" s="23" t="s">
        <v>234</v>
      </c>
      <c r="C96" s="23" t="s">
        <v>443</v>
      </c>
      <c r="D96" s="33" t="s">
        <v>235</v>
      </c>
      <c r="E96" s="33" t="s">
        <v>56</v>
      </c>
      <c r="F96" s="34" t="s">
        <v>3</v>
      </c>
      <c r="G96" s="35" t="str">
        <f t="shared" si="24"/>
        <v>ΟΚ</v>
      </c>
      <c r="H96" s="35"/>
      <c r="I96" s="36"/>
      <c r="J96" s="32">
        <f t="shared" si="36"/>
        <v>0</v>
      </c>
      <c r="K96" s="32"/>
      <c r="L96" s="32">
        <f t="shared" si="26"/>
        <v>0</v>
      </c>
      <c r="M96" s="37"/>
      <c r="N96" s="38">
        <f t="shared" si="37"/>
        <v>0</v>
      </c>
      <c r="O96" s="38"/>
      <c r="P96" s="38">
        <f t="shared" si="38"/>
        <v>0</v>
      </c>
      <c r="Q96" s="32"/>
      <c r="R96" s="32">
        <f t="shared" si="39"/>
        <v>0</v>
      </c>
      <c r="S96" s="32"/>
      <c r="T96" s="32">
        <f t="shared" si="40"/>
        <v>0</v>
      </c>
      <c r="U96" s="32"/>
      <c r="V96" s="32">
        <f t="shared" si="31"/>
        <v>0</v>
      </c>
      <c r="W96" s="32">
        <v>1974</v>
      </c>
      <c r="X96" s="32">
        <f t="shared" si="32"/>
        <v>44</v>
      </c>
      <c r="Y96" s="32">
        <f t="shared" si="33"/>
        <v>0</v>
      </c>
      <c r="Z96" s="39">
        <f t="shared" si="34"/>
        <v>75</v>
      </c>
      <c r="AA96" s="40">
        <f t="shared" si="35"/>
        <v>75</v>
      </c>
      <c r="AB96" s="32"/>
    </row>
    <row r="97" spans="1:28" ht="18" customHeight="1">
      <c r="A97" s="32">
        <v>53</v>
      </c>
      <c r="B97" s="23" t="s">
        <v>250</v>
      </c>
      <c r="C97" s="23" t="s">
        <v>450</v>
      </c>
      <c r="D97" s="33" t="s">
        <v>251</v>
      </c>
      <c r="E97" s="33" t="s">
        <v>33</v>
      </c>
      <c r="F97" s="34" t="s">
        <v>3</v>
      </c>
      <c r="G97" s="35" t="str">
        <f t="shared" si="24"/>
        <v>ΟΚ</v>
      </c>
      <c r="H97" s="35"/>
      <c r="I97" s="36"/>
      <c r="J97" s="32">
        <f t="shared" si="36"/>
        <v>0</v>
      </c>
      <c r="K97" s="32"/>
      <c r="L97" s="32">
        <f t="shared" si="26"/>
        <v>0</v>
      </c>
      <c r="M97" s="37"/>
      <c r="N97" s="38">
        <f t="shared" si="37"/>
        <v>0</v>
      </c>
      <c r="O97" s="38"/>
      <c r="P97" s="38">
        <f t="shared" si="38"/>
        <v>0</v>
      </c>
      <c r="Q97" s="32"/>
      <c r="R97" s="32">
        <f t="shared" si="39"/>
        <v>0</v>
      </c>
      <c r="S97" s="32"/>
      <c r="T97" s="32">
        <f t="shared" si="40"/>
        <v>0</v>
      </c>
      <c r="U97" s="32"/>
      <c r="V97" s="32">
        <f t="shared" si="31"/>
        <v>0</v>
      </c>
      <c r="W97" s="32">
        <v>1964</v>
      </c>
      <c r="X97" s="32">
        <f t="shared" si="32"/>
        <v>54</v>
      </c>
      <c r="Y97" s="32">
        <f t="shared" si="33"/>
        <v>0</v>
      </c>
      <c r="Z97" s="39">
        <f t="shared" si="34"/>
        <v>75</v>
      </c>
      <c r="AA97" s="40">
        <f t="shared" si="35"/>
        <v>75</v>
      </c>
      <c r="AB97" s="32"/>
    </row>
    <row r="98" spans="1:28" ht="18" customHeight="1">
      <c r="A98" s="32">
        <v>53</v>
      </c>
      <c r="B98" s="23" t="s">
        <v>123</v>
      </c>
      <c r="C98" s="23" t="s">
        <v>394</v>
      </c>
      <c r="D98" s="33" t="s">
        <v>124</v>
      </c>
      <c r="E98" s="33" t="s">
        <v>110</v>
      </c>
      <c r="F98" s="34" t="s">
        <v>3</v>
      </c>
      <c r="G98" s="35" t="str">
        <f t="shared" si="24"/>
        <v>ΟΚ</v>
      </c>
      <c r="H98" s="35"/>
      <c r="I98" s="36"/>
      <c r="J98" s="32">
        <f t="shared" si="36"/>
        <v>0</v>
      </c>
      <c r="K98" s="32"/>
      <c r="L98" s="32">
        <f t="shared" si="26"/>
        <v>0</v>
      </c>
      <c r="M98" s="37"/>
      <c r="N98" s="38">
        <f t="shared" si="37"/>
        <v>0</v>
      </c>
      <c r="O98" s="38"/>
      <c r="P98" s="38">
        <f t="shared" si="38"/>
        <v>0</v>
      </c>
      <c r="Q98" s="32"/>
      <c r="R98" s="32">
        <f t="shared" si="39"/>
        <v>0</v>
      </c>
      <c r="S98" s="32"/>
      <c r="T98" s="32">
        <f t="shared" si="40"/>
        <v>0</v>
      </c>
      <c r="U98" s="32"/>
      <c r="V98" s="32">
        <f t="shared" si="31"/>
        <v>0</v>
      </c>
      <c r="W98" s="32">
        <v>1978</v>
      </c>
      <c r="X98" s="32">
        <f t="shared" si="32"/>
        <v>40</v>
      </c>
      <c r="Y98" s="32">
        <f t="shared" si="33"/>
        <v>0</v>
      </c>
      <c r="Z98" s="39">
        <f t="shared" si="34"/>
        <v>75</v>
      </c>
      <c r="AA98" s="40">
        <f t="shared" si="35"/>
        <v>75</v>
      </c>
      <c r="AB98" s="32"/>
    </row>
    <row r="99" spans="1:28" ht="18" customHeight="1">
      <c r="A99" s="32">
        <v>53</v>
      </c>
      <c r="B99" s="23" t="s">
        <v>303</v>
      </c>
      <c r="C99" s="23" t="s">
        <v>473</v>
      </c>
      <c r="D99" s="33" t="s">
        <v>304</v>
      </c>
      <c r="E99" s="33" t="s">
        <v>305</v>
      </c>
      <c r="F99" s="34" t="s">
        <v>3</v>
      </c>
      <c r="G99" s="35" t="str">
        <f t="shared" si="24"/>
        <v>ΟΚ</v>
      </c>
      <c r="H99" s="35"/>
      <c r="I99" s="36"/>
      <c r="J99" s="32">
        <f t="shared" si="36"/>
        <v>0</v>
      </c>
      <c r="K99" s="32"/>
      <c r="L99" s="32">
        <f t="shared" si="26"/>
        <v>0</v>
      </c>
      <c r="M99" s="37"/>
      <c r="N99" s="38">
        <f t="shared" si="37"/>
        <v>0</v>
      </c>
      <c r="O99" s="38"/>
      <c r="P99" s="38">
        <f t="shared" si="38"/>
        <v>0</v>
      </c>
      <c r="Q99" s="32"/>
      <c r="R99" s="32">
        <f t="shared" si="39"/>
        <v>0</v>
      </c>
      <c r="S99" s="32"/>
      <c r="T99" s="32">
        <f t="shared" si="40"/>
        <v>0</v>
      </c>
      <c r="U99" s="32"/>
      <c r="V99" s="32">
        <f t="shared" si="31"/>
        <v>0</v>
      </c>
      <c r="W99" s="32">
        <v>1968</v>
      </c>
      <c r="X99" s="32">
        <f t="shared" si="32"/>
        <v>50</v>
      </c>
      <c r="Y99" s="32">
        <f t="shared" si="33"/>
        <v>0</v>
      </c>
      <c r="Z99" s="39">
        <f t="shared" si="34"/>
        <v>75</v>
      </c>
      <c r="AA99" s="40">
        <f t="shared" si="35"/>
        <v>75</v>
      </c>
      <c r="AB99" s="32"/>
    </row>
    <row r="100" spans="1:28" ht="18" customHeight="1">
      <c r="A100" s="32">
        <v>53</v>
      </c>
      <c r="B100" s="23" t="s">
        <v>113</v>
      </c>
      <c r="C100" s="23" t="s">
        <v>390</v>
      </c>
      <c r="D100" s="33" t="s">
        <v>114</v>
      </c>
      <c r="E100" s="33" t="s">
        <v>115</v>
      </c>
      <c r="F100" s="34" t="s">
        <v>3</v>
      </c>
      <c r="G100" s="35" t="str">
        <f aca="true" t="shared" si="41" ref="G100:G116">IF(F100="ΝΑΙ","ΟΚ","ΑΠΟΡΡΙΠΤΕΤΑΙ")</f>
        <v>ΟΚ</v>
      </c>
      <c r="H100" s="35"/>
      <c r="I100" s="36"/>
      <c r="J100" s="32">
        <f t="shared" si="36"/>
        <v>0</v>
      </c>
      <c r="K100" s="32"/>
      <c r="L100" s="32">
        <f aca="true" t="shared" si="42" ref="L100:L116">K100*7</f>
        <v>0</v>
      </c>
      <c r="M100" s="37"/>
      <c r="N100" s="38">
        <f t="shared" si="37"/>
        <v>0</v>
      </c>
      <c r="O100" s="38"/>
      <c r="P100" s="38">
        <f t="shared" si="38"/>
        <v>0</v>
      </c>
      <c r="Q100" s="32"/>
      <c r="R100" s="32">
        <f t="shared" si="39"/>
        <v>0</v>
      </c>
      <c r="S100" s="32"/>
      <c r="T100" s="32">
        <f t="shared" si="40"/>
        <v>0</v>
      </c>
      <c r="U100" s="32"/>
      <c r="V100" s="32">
        <f aca="true" t="shared" si="43" ref="V100:V116">U100*20</f>
        <v>0</v>
      </c>
      <c r="W100" s="32">
        <v>1977</v>
      </c>
      <c r="X100" s="32">
        <f aca="true" t="shared" si="44" ref="X100:X116">2018-W100</f>
        <v>41</v>
      </c>
      <c r="Y100" s="32">
        <f aca="true" t="shared" si="45" ref="Y100:Y116">IF(AND(X100&gt;24,X100&lt;40),50,0)</f>
        <v>0</v>
      </c>
      <c r="Z100" s="39">
        <f aca="true" t="shared" si="46" ref="Z100:Z116">IF(AND(X100&gt;=40,X100&lt;=100),75,0)</f>
        <v>75</v>
      </c>
      <c r="AA100" s="40">
        <f aca="true" t="shared" si="47" ref="AA100:AA116">J100+L100+N100+P100+R100+T100+V100+Y100+Z100</f>
        <v>75</v>
      </c>
      <c r="AB100" s="32"/>
    </row>
    <row r="101" spans="1:28" ht="18" customHeight="1">
      <c r="A101" s="32">
        <v>53</v>
      </c>
      <c r="B101" s="23" t="s">
        <v>119</v>
      </c>
      <c r="C101" s="23" t="s">
        <v>392</v>
      </c>
      <c r="D101" s="33" t="s">
        <v>120</v>
      </c>
      <c r="E101" s="33" t="s">
        <v>50</v>
      </c>
      <c r="F101" s="34" t="s">
        <v>3</v>
      </c>
      <c r="G101" s="35" t="str">
        <f t="shared" si="41"/>
        <v>ΟΚ</v>
      </c>
      <c r="H101" s="35"/>
      <c r="I101" s="36"/>
      <c r="J101" s="32">
        <f t="shared" si="36"/>
        <v>0</v>
      </c>
      <c r="K101" s="32"/>
      <c r="L101" s="32">
        <f t="shared" si="42"/>
        <v>0</v>
      </c>
      <c r="M101" s="37"/>
      <c r="N101" s="38">
        <f t="shared" si="37"/>
        <v>0</v>
      </c>
      <c r="O101" s="38"/>
      <c r="P101" s="38">
        <f t="shared" si="38"/>
        <v>0</v>
      </c>
      <c r="Q101" s="32"/>
      <c r="R101" s="32">
        <f t="shared" si="39"/>
        <v>0</v>
      </c>
      <c r="S101" s="32"/>
      <c r="T101" s="32">
        <f t="shared" si="40"/>
        <v>0</v>
      </c>
      <c r="U101" s="32"/>
      <c r="V101" s="32">
        <f t="shared" si="43"/>
        <v>0</v>
      </c>
      <c r="W101" s="32">
        <v>1966</v>
      </c>
      <c r="X101" s="32">
        <f t="shared" si="44"/>
        <v>52</v>
      </c>
      <c r="Y101" s="32">
        <f t="shared" si="45"/>
        <v>0</v>
      </c>
      <c r="Z101" s="39">
        <f t="shared" si="46"/>
        <v>75</v>
      </c>
      <c r="AA101" s="40">
        <f t="shared" si="47"/>
        <v>75</v>
      </c>
      <c r="AB101" s="32"/>
    </row>
    <row r="102" spans="1:28" s="54" customFormat="1" ht="18" customHeight="1">
      <c r="A102" s="32">
        <v>53</v>
      </c>
      <c r="B102" s="23" t="s">
        <v>173</v>
      </c>
      <c r="C102" s="23" t="s">
        <v>413</v>
      </c>
      <c r="D102" s="33" t="s">
        <v>174</v>
      </c>
      <c r="E102" s="33" t="s">
        <v>65</v>
      </c>
      <c r="F102" s="34" t="s">
        <v>3</v>
      </c>
      <c r="G102" s="35" t="str">
        <f t="shared" si="41"/>
        <v>ΟΚ</v>
      </c>
      <c r="H102" s="35"/>
      <c r="I102" s="36"/>
      <c r="J102" s="32">
        <f t="shared" si="36"/>
        <v>0</v>
      </c>
      <c r="K102" s="32"/>
      <c r="L102" s="32">
        <f t="shared" si="42"/>
        <v>0</v>
      </c>
      <c r="M102" s="37"/>
      <c r="N102" s="38">
        <f t="shared" si="37"/>
        <v>0</v>
      </c>
      <c r="O102" s="38"/>
      <c r="P102" s="38">
        <f t="shared" si="38"/>
        <v>0</v>
      </c>
      <c r="Q102" s="32"/>
      <c r="R102" s="32">
        <f t="shared" si="39"/>
        <v>0</v>
      </c>
      <c r="S102" s="32"/>
      <c r="T102" s="32">
        <f t="shared" si="40"/>
        <v>0</v>
      </c>
      <c r="U102" s="32"/>
      <c r="V102" s="32">
        <f t="shared" si="43"/>
        <v>0</v>
      </c>
      <c r="W102" s="32">
        <v>1972</v>
      </c>
      <c r="X102" s="32">
        <f t="shared" si="44"/>
        <v>46</v>
      </c>
      <c r="Y102" s="32">
        <f t="shared" si="45"/>
        <v>0</v>
      </c>
      <c r="Z102" s="39">
        <f t="shared" si="46"/>
        <v>75</v>
      </c>
      <c r="AA102" s="40">
        <f t="shared" si="47"/>
        <v>75</v>
      </c>
      <c r="AB102" s="32"/>
    </row>
    <row r="103" spans="1:28" ht="18" customHeight="1">
      <c r="A103" s="32">
        <v>54</v>
      </c>
      <c r="B103" s="23" t="s">
        <v>26</v>
      </c>
      <c r="C103" s="23" t="s">
        <v>357</v>
      </c>
      <c r="D103" s="33" t="s">
        <v>27</v>
      </c>
      <c r="E103" s="33" t="s">
        <v>28</v>
      </c>
      <c r="F103" s="34" t="s">
        <v>3</v>
      </c>
      <c r="G103" s="35" t="str">
        <f t="shared" si="41"/>
        <v>ΟΚ</v>
      </c>
      <c r="H103" s="35"/>
      <c r="I103" s="36"/>
      <c r="J103" s="32">
        <f t="shared" si="36"/>
        <v>0</v>
      </c>
      <c r="K103" s="32"/>
      <c r="L103" s="32">
        <f t="shared" si="42"/>
        <v>0</v>
      </c>
      <c r="M103" s="37"/>
      <c r="N103" s="38">
        <f t="shared" si="37"/>
        <v>0</v>
      </c>
      <c r="O103" s="38"/>
      <c r="P103" s="38">
        <f t="shared" si="38"/>
        <v>0</v>
      </c>
      <c r="Q103" s="32"/>
      <c r="R103" s="32">
        <f t="shared" si="39"/>
        <v>0</v>
      </c>
      <c r="S103" s="32"/>
      <c r="T103" s="32">
        <f t="shared" si="40"/>
        <v>0</v>
      </c>
      <c r="U103" s="32">
        <v>1</v>
      </c>
      <c r="V103" s="32">
        <f t="shared" si="43"/>
        <v>20</v>
      </c>
      <c r="W103" s="32">
        <v>1988</v>
      </c>
      <c r="X103" s="32">
        <f t="shared" si="44"/>
        <v>30</v>
      </c>
      <c r="Y103" s="32">
        <f t="shared" si="45"/>
        <v>50</v>
      </c>
      <c r="Z103" s="39">
        <f t="shared" si="46"/>
        <v>0</v>
      </c>
      <c r="AA103" s="40">
        <f t="shared" si="47"/>
        <v>70</v>
      </c>
      <c r="AB103" s="32"/>
    </row>
    <row r="104" spans="1:28" s="54" customFormat="1" ht="18" customHeight="1">
      <c r="A104" s="32">
        <v>54</v>
      </c>
      <c r="B104" s="23" t="s">
        <v>313</v>
      </c>
      <c r="C104" s="23" t="s">
        <v>477</v>
      </c>
      <c r="D104" s="33" t="s">
        <v>314</v>
      </c>
      <c r="E104" s="33" t="s">
        <v>68</v>
      </c>
      <c r="F104" s="34" t="s">
        <v>3</v>
      </c>
      <c r="G104" s="35" t="str">
        <f t="shared" si="41"/>
        <v>ΟΚ</v>
      </c>
      <c r="H104" s="35"/>
      <c r="I104" s="36"/>
      <c r="J104" s="32">
        <f t="shared" si="36"/>
        <v>0</v>
      </c>
      <c r="K104" s="32"/>
      <c r="L104" s="32">
        <f t="shared" si="42"/>
        <v>0</v>
      </c>
      <c r="M104" s="37"/>
      <c r="N104" s="38">
        <f t="shared" si="37"/>
        <v>0</v>
      </c>
      <c r="O104" s="38"/>
      <c r="P104" s="38">
        <f t="shared" si="38"/>
        <v>0</v>
      </c>
      <c r="Q104" s="32"/>
      <c r="R104" s="32">
        <f t="shared" si="39"/>
        <v>0</v>
      </c>
      <c r="S104" s="32"/>
      <c r="T104" s="32">
        <f t="shared" si="40"/>
        <v>0</v>
      </c>
      <c r="U104" s="32">
        <v>1</v>
      </c>
      <c r="V104" s="32">
        <f t="shared" si="43"/>
        <v>20</v>
      </c>
      <c r="W104" s="32">
        <v>1981</v>
      </c>
      <c r="X104" s="32">
        <f t="shared" si="44"/>
        <v>37</v>
      </c>
      <c r="Y104" s="32">
        <f t="shared" si="45"/>
        <v>50</v>
      </c>
      <c r="Z104" s="39">
        <f t="shared" si="46"/>
        <v>0</v>
      </c>
      <c r="AA104" s="40">
        <f t="shared" si="47"/>
        <v>70</v>
      </c>
      <c r="AB104" s="32"/>
    </row>
    <row r="105" spans="1:28" ht="18" customHeight="1">
      <c r="A105" s="32">
        <v>54</v>
      </c>
      <c r="B105" s="23" t="s">
        <v>175</v>
      </c>
      <c r="C105" s="23" t="s">
        <v>414</v>
      </c>
      <c r="D105" s="33" t="s">
        <v>176</v>
      </c>
      <c r="E105" s="33" t="s">
        <v>177</v>
      </c>
      <c r="F105" s="34" t="s">
        <v>3</v>
      </c>
      <c r="G105" s="35" t="str">
        <f t="shared" si="41"/>
        <v>ΟΚ</v>
      </c>
      <c r="H105" s="35"/>
      <c r="I105" s="36"/>
      <c r="J105" s="32">
        <f t="shared" si="36"/>
        <v>0</v>
      </c>
      <c r="K105" s="32"/>
      <c r="L105" s="32">
        <f t="shared" si="42"/>
        <v>0</v>
      </c>
      <c r="M105" s="37"/>
      <c r="N105" s="38">
        <f t="shared" si="37"/>
        <v>0</v>
      </c>
      <c r="O105" s="38"/>
      <c r="P105" s="38">
        <f t="shared" si="38"/>
        <v>0</v>
      </c>
      <c r="Q105" s="32"/>
      <c r="R105" s="32">
        <f t="shared" si="39"/>
        <v>0</v>
      </c>
      <c r="S105" s="32"/>
      <c r="T105" s="32">
        <f t="shared" si="40"/>
        <v>0</v>
      </c>
      <c r="U105" s="32">
        <v>1</v>
      </c>
      <c r="V105" s="32">
        <f t="shared" si="43"/>
        <v>20</v>
      </c>
      <c r="W105" s="32">
        <v>1980</v>
      </c>
      <c r="X105" s="32">
        <f t="shared" si="44"/>
        <v>38</v>
      </c>
      <c r="Y105" s="32">
        <f t="shared" si="45"/>
        <v>50</v>
      </c>
      <c r="Z105" s="39">
        <f t="shared" si="46"/>
        <v>0</v>
      </c>
      <c r="AA105" s="40">
        <f t="shared" si="47"/>
        <v>70</v>
      </c>
      <c r="AB105" s="32"/>
    </row>
    <row r="106" spans="1:28" ht="18" customHeight="1">
      <c r="A106" s="32">
        <v>55</v>
      </c>
      <c r="B106" s="23" t="s">
        <v>226</v>
      </c>
      <c r="C106" s="23" t="s">
        <v>439</v>
      </c>
      <c r="D106" s="33" t="s">
        <v>227</v>
      </c>
      <c r="E106" s="33" t="s">
        <v>228</v>
      </c>
      <c r="F106" s="34" t="s">
        <v>3</v>
      </c>
      <c r="G106" s="35" t="str">
        <f t="shared" si="41"/>
        <v>ΟΚ</v>
      </c>
      <c r="H106" s="35"/>
      <c r="I106" s="36"/>
      <c r="J106" s="32">
        <f t="shared" si="36"/>
        <v>0</v>
      </c>
      <c r="K106" s="32"/>
      <c r="L106" s="32">
        <f t="shared" si="42"/>
        <v>0</v>
      </c>
      <c r="M106" s="37"/>
      <c r="N106" s="38">
        <f t="shared" si="37"/>
        <v>0</v>
      </c>
      <c r="O106" s="38"/>
      <c r="P106" s="38">
        <f t="shared" si="38"/>
        <v>0</v>
      </c>
      <c r="Q106" s="32"/>
      <c r="R106" s="32">
        <f t="shared" si="39"/>
        <v>0</v>
      </c>
      <c r="S106" s="32"/>
      <c r="T106" s="32">
        <f t="shared" si="40"/>
        <v>0</v>
      </c>
      <c r="U106" s="32"/>
      <c r="V106" s="32">
        <f t="shared" si="43"/>
        <v>0</v>
      </c>
      <c r="W106" s="32">
        <v>1981</v>
      </c>
      <c r="X106" s="32">
        <f t="shared" si="44"/>
        <v>37</v>
      </c>
      <c r="Y106" s="32">
        <f t="shared" si="45"/>
        <v>50</v>
      </c>
      <c r="Z106" s="39">
        <f t="shared" si="46"/>
        <v>0</v>
      </c>
      <c r="AA106" s="40">
        <f t="shared" si="47"/>
        <v>50</v>
      </c>
      <c r="AB106" s="32"/>
    </row>
    <row r="107" spans="1:28" ht="18" customHeight="1">
      <c r="A107" s="32">
        <v>55</v>
      </c>
      <c r="B107" s="23" t="s">
        <v>271</v>
      </c>
      <c r="C107" s="23">
        <v>9949</v>
      </c>
      <c r="D107" s="33" t="s">
        <v>272</v>
      </c>
      <c r="E107" s="33" t="s">
        <v>144</v>
      </c>
      <c r="F107" s="34" t="s">
        <v>3</v>
      </c>
      <c r="G107" s="35" t="str">
        <f t="shared" si="41"/>
        <v>ΟΚ</v>
      </c>
      <c r="H107" s="35"/>
      <c r="I107" s="36"/>
      <c r="J107" s="32">
        <f t="shared" si="36"/>
        <v>0</v>
      </c>
      <c r="K107" s="32"/>
      <c r="L107" s="32">
        <f t="shared" si="42"/>
        <v>0</v>
      </c>
      <c r="M107" s="37"/>
      <c r="N107" s="38">
        <f t="shared" si="37"/>
        <v>0</v>
      </c>
      <c r="O107" s="38"/>
      <c r="P107" s="38">
        <f t="shared" si="38"/>
        <v>0</v>
      </c>
      <c r="Q107" s="32"/>
      <c r="R107" s="32">
        <f t="shared" si="39"/>
        <v>0</v>
      </c>
      <c r="S107" s="32"/>
      <c r="T107" s="32">
        <f t="shared" si="40"/>
        <v>0</v>
      </c>
      <c r="U107" s="32"/>
      <c r="V107" s="32">
        <f t="shared" si="43"/>
        <v>0</v>
      </c>
      <c r="W107" s="32">
        <v>1984</v>
      </c>
      <c r="X107" s="32">
        <f t="shared" si="44"/>
        <v>34</v>
      </c>
      <c r="Y107" s="32">
        <f t="shared" si="45"/>
        <v>50</v>
      </c>
      <c r="Z107" s="39">
        <f t="shared" si="46"/>
        <v>0</v>
      </c>
      <c r="AA107" s="40">
        <f t="shared" si="47"/>
        <v>50</v>
      </c>
      <c r="AB107" s="32"/>
    </row>
    <row r="108" spans="1:28" ht="18" customHeight="1">
      <c r="A108" s="32">
        <v>55</v>
      </c>
      <c r="B108" s="42" t="s">
        <v>34</v>
      </c>
      <c r="C108" s="42" t="s">
        <v>361</v>
      </c>
      <c r="D108" s="43" t="s">
        <v>35</v>
      </c>
      <c r="E108" s="43" t="s">
        <v>36</v>
      </c>
      <c r="F108" s="44" t="s">
        <v>3</v>
      </c>
      <c r="G108" s="45" t="str">
        <f t="shared" si="41"/>
        <v>ΟΚ</v>
      </c>
      <c r="H108" s="45"/>
      <c r="I108" s="46"/>
      <c r="J108" s="47">
        <f t="shared" si="36"/>
        <v>0</v>
      </c>
      <c r="K108" s="47"/>
      <c r="L108" s="47">
        <f t="shared" si="42"/>
        <v>0</v>
      </c>
      <c r="M108" s="44"/>
      <c r="N108" s="47">
        <f t="shared" si="37"/>
        <v>0</v>
      </c>
      <c r="O108" s="47"/>
      <c r="P108" s="47">
        <f t="shared" si="38"/>
        <v>0</v>
      </c>
      <c r="Q108" s="47"/>
      <c r="R108" s="47">
        <f t="shared" si="39"/>
        <v>0</v>
      </c>
      <c r="S108" s="47"/>
      <c r="T108" s="47">
        <f t="shared" si="40"/>
        <v>0</v>
      </c>
      <c r="U108" s="47"/>
      <c r="V108" s="47">
        <f t="shared" si="43"/>
        <v>0</v>
      </c>
      <c r="W108" s="47">
        <v>1990</v>
      </c>
      <c r="X108" s="47">
        <f t="shared" si="44"/>
        <v>28</v>
      </c>
      <c r="Y108" s="47">
        <f t="shared" si="45"/>
        <v>50</v>
      </c>
      <c r="Z108" s="48">
        <f t="shared" si="46"/>
        <v>0</v>
      </c>
      <c r="AA108" s="49">
        <f t="shared" si="47"/>
        <v>50</v>
      </c>
      <c r="AB108" s="47"/>
    </row>
    <row r="109" spans="1:28" ht="18" customHeight="1">
      <c r="A109" s="32">
        <v>55</v>
      </c>
      <c r="B109" s="23" t="s">
        <v>301</v>
      </c>
      <c r="C109" s="23" t="s">
        <v>472</v>
      </c>
      <c r="D109" s="33" t="s">
        <v>302</v>
      </c>
      <c r="E109" s="33" t="s">
        <v>25</v>
      </c>
      <c r="F109" s="34" t="s">
        <v>3</v>
      </c>
      <c r="G109" s="35" t="str">
        <f t="shared" si="41"/>
        <v>ΟΚ</v>
      </c>
      <c r="H109" s="35"/>
      <c r="I109" s="36"/>
      <c r="J109" s="32">
        <f t="shared" si="36"/>
        <v>0</v>
      </c>
      <c r="K109" s="32"/>
      <c r="L109" s="32">
        <f t="shared" si="42"/>
        <v>0</v>
      </c>
      <c r="M109" s="37"/>
      <c r="N109" s="38">
        <f t="shared" si="37"/>
        <v>0</v>
      </c>
      <c r="O109" s="38"/>
      <c r="P109" s="38">
        <f t="shared" si="38"/>
        <v>0</v>
      </c>
      <c r="Q109" s="32"/>
      <c r="R109" s="32">
        <f t="shared" si="39"/>
        <v>0</v>
      </c>
      <c r="S109" s="32"/>
      <c r="T109" s="32">
        <f t="shared" si="40"/>
        <v>0</v>
      </c>
      <c r="U109" s="32"/>
      <c r="V109" s="32">
        <f t="shared" si="43"/>
        <v>0</v>
      </c>
      <c r="W109" s="32">
        <v>1993</v>
      </c>
      <c r="X109" s="32">
        <f t="shared" si="44"/>
        <v>25</v>
      </c>
      <c r="Y109" s="32">
        <f t="shared" si="45"/>
        <v>50</v>
      </c>
      <c r="Z109" s="39">
        <f t="shared" si="46"/>
        <v>0</v>
      </c>
      <c r="AA109" s="40">
        <f t="shared" si="47"/>
        <v>50</v>
      </c>
      <c r="AB109" s="32"/>
    </row>
    <row r="110" spans="1:28" ht="18" customHeight="1">
      <c r="A110" s="32">
        <v>55</v>
      </c>
      <c r="B110" s="23" t="s">
        <v>163</v>
      </c>
      <c r="C110" s="23" t="s">
        <v>408</v>
      </c>
      <c r="D110" s="33" t="s">
        <v>164</v>
      </c>
      <c r="E110" s="33" t="s">
        <v>25</v>
      </c>
      <c r="F110" s="34" t="s">
        <v>3</v>
      </c>
      <c r="G110" s="35" t="str">
        <f t="shared" si="41"/>
        <v>ΟΚ</v>
      </c>
      <c r="H110" s="35"/>
      <c r="I110" s="36"/>
      <c r="J110" s="32">
        <f t="shared" si="36"/>
        <v>0</v>
      </c>
      <c r="K110" s="32"/>
      <c r="L110" s="32">
        <f t="shared" si="42"/>
        <v>0</v>
      </c>
      <c r="M110" s="37"/>
      <c r="N110" s="38">
        <f t="shared" si="37"/>
        <v>0</v>
      </c>
      <c r="O110" s="38"/>
      <c r="P110" s="38">
        <f t="shared" si="38"/>
        <v>0</v>
      </c>
      <c r="Q110" s="32"/>
      <c r="R110" s="32">
        <f t="shared" si="39"/>
        <v>0</v>
      </c>
      <c r="S110" s="32"/>
      <c r="T110" s="32">
        <f t="shared" si="40"/>
        <v>0</v>
      </c>
      <c r="U110" s="32"/>
      <c r="V110" s="32">
        <f t="shared" si="43"/>
        <v>0</v>
      </c>
      <c r="W110" s="32">
        <v>1984</v>
      </c>
      <c r="X110" s="32">
        <f t="shared" si="44"/>
        <v>34</v>
      </c>
      <c r="Y110" s="32">
        <f t="shared" si="45"/>
        <v>50</v>
      </c>
      <c r="Z110" s="39">
        <f t="shared" si="46"/>
        <v>0</v>
      </c>
      <c r="AA110" s="40">
        <f t="shared" si="47"/>
        <v>50</v>
      </c>
      <c r="AB110" s="32"/>
    </row>
    <row r="111" spans="1:28" ht="18" customHeight="1">
      <c r="A111" s="32">
        <v>55</v>
      </c>
      <c r="B111" s="23" t="s">
        <v>232</v>
      </c>
      <c r="C111" s="23" t="s">
        <v>442</v>
      </c>
      <c r="D111" s="33" t="s">
        <v>233</v>
      </c>
      <c r="E111" s="33" t="s">
        <v>68</v>
      </c>
      <c r="F111" s="34" t="s">
        <v>3</v>
      </c>
      <c r="G111" s="35" t="str">
        <f t="shared" si="41"/>
        <v>ΟΚ</v>
      </c>
      <c r="H111" s="35"/>
      <c r="I111" s="36"/>
      <c r="J111" s="32">
        <f t="shared" si="36"/>
        <v>0</v>
      </c>
      <c r="K111" s="32"/>
      <c r="L111" s="32">
        <f t="shared" si="42"/>
        <v>0</v>
      </c>
      <c r="M111" s="37"/>
      <c r="N111" s="38">
        <f t="shared" si="37"/>
        <v>0</v>
      </c>
      <c r="O111" s="38"/>
      <c r="P111" s="38">
        <f t="shared" si="38"/>
        <v>0</v>
      </c>
      <c r="Q111" s="32"/>
      <c r="R111" s="32">
        <f t="shared" si="39"/>
        <v>0</v>
      </c>
      <c r="S111" s="32"/>
      <c r="T111" s="32">
        <f t="shared" si="40"/>
        <v>0</v>
      </c>
      <c r="U111" s="32"/>
      <c r="V111" s="32">
        <f t="shared" si="43"/>
        <v>0</v>
      </c>
      <c r="W111" s="32">
        <v>1983</v>
      </c>
      <c r="X111" s="32">
        <f t="shared" si="44"/>
        <v>35</v>
      </c>
      <c r="Y111" s="32">
        <f t="shared" si="45"/>
        <v>50</v>
      </c>
      <c r="Z111" s="39">
        <f t="shared" si="46"/>
        <v>0</v>
      </c>
      <c r="AA111" s="40">
        <f t="shared" si="47"/>
        <v>50</v>
      </c>
      <c r="AB111" s="32"/>
    </row>
    <row r="112" spans="1:28" ht="18" customHeight="1">
      <c r="A112" s="32">
        <v>55</v>
      </c>
      <c r="B112" s="23" t="s">
        <v>45</v>
      </c>
      <c r="C112" s="23" t="s">
        <v>364</v>
      </c>
      <c r="D112" s="33" t="s">
        <v>46</v>
      </c>
      <c r="E112" s="33" t="s">
        <v>47</v>
      </c>
      <c r="F112" s="34" t="s">
        <v>3</v>
      </c>
      <c r="G112" s="35" t="str">
        <f t="shared" si="41"/>
        <v>ΟΚ</v>
      </c>
      <c r="H112" s="35"/>
      <c r="I112" s="36"/>
      <c r="J112" s="32">
        <f t="shared" si="36"/>
        <v>0</v>
      </c>
      <c r="K112" s="32"/>
      <c r="L112" s="32">
        <f t="shared" si="42"/>
        <v>0</v>
      </c>
      <c r="M112" s="37"/>
      <c r="N112" s="38">
        <f t="shared" si="37"/>
        <v>0</v>
      </c>
      <c r="O112" s="38"/>
      <c r="P112" s="38">
        <f t="shared" si="38"/>
        <v>0</v>
      </c>
      <c r="Q112" s="32"/>
      <c r="R112" s="32">
        <f t="shared" si="39"/>
        <v>0</v>
      </c>
      <c r="S112" s="32"/>
      <c r="T112" s="32">
        <f t="shared" si="40"/>
        <v>0</v>
      </c>
      <c r="U112" s="32"/>
      <c r="V112" s="32">
        <f t="shared" si="43"/>
        <v>0</v>
      </c>
      <c r="W112" s="32">
        <v>1987</v>
      </c>
      <c r="X112" s="32">
        <f t="shared" si="44"/>
        <v>31</v>
      </c>
      <c r="Y112" s="32">
        <f t="shared" si="45"/>
        <v>50</v>
      </c>
      <c r="Z112" s="39">
        <f t="shared" si="46"/>
        <v>0</v>
      </c>
      <c r="AA112" s="40">
        <f t="shared" si="47"/>
        <v>50</v>
      </c>
      <c r="AB112" s="32"/>
    </row>
    <row r="113" spans="1:28" ht="18" customHeight="1">
      <c r="A113" s="32">
        <v>55</v>
      </c>
      <c r="B113" s="23" t="s">
        <v>154</v>
      </c>
      <c r="C113" s="23" t="s">
        <v>404</v>
      </c>
      <c r="D113" s="33" t="s">
        <v>155</v>
      </c>
      <c r="E113" s="33" t="s">
        <v>156</v>
      </c>
      <c r="F113" s="34" t="s">
        <v>3</v>
      </c>
      <c r="G113" s="35" t="str">
        <f t="shared" si="41"/>
        <v>ΟΚ</v>
      </c>
      <c r="H113" s="35"/>
      <c r="I113" s="36"/>
      <c r="J113" s="32">
        <f t="shared" si="36"/>
        <v>0</v>
      </c>
      <c r="K113" s="32"/>
      <c r="L113" s="32">
        <f t="shared" si="42"/>
        <v>0</v>
      </c>
      <c r="M113" s="37"/>
      <c r="N113" s="38">
        <f t="shared" si="37"/>
        <v>0</v>
      </c>
      <c r="O113" s="38"/>
      <c r="P113" s="38">
        <f t="shared" si="38"/>
        <v>0</v>
      </c>
      <c r="Q113" s="32"/>
      <c r="R113" s="32">
        <f t="shared" si="39"/>
        <v>0</v>
      </c>
      <c r="S113" s="32"/>
      <c r="T113" s="32">
        <f t="shared" si="40"/>
        <v>0</v>
      </c>
      <c r="U113" s="32"/>
      <c r="V113" s="32">
        <f t="shared" si="43"/>
        <v>0</v>
      </c>
      <c r="W113" s="32">
        <v>1985</v>
      </c>
      <c r="X113" s="32">
        <f t="shared" si="44"/>
        <v>33</v>
      </c>
      <c r="Y113" s="32">
        <f t="shared" si="45"/>
        <v>50</v>
      </c>
      <c r="Z113" s="39">
        <f t="shared" si="46"/>
        <v>0</v>
      </c>
      <c r="AA113" s="40">
        <f t="shared" si="47"/>
        <v>50</v>
      </c>
      <c r="AB113" s="32"/>
    </row>
    <row r="114" spans="1:28" ht="18" customHeight="1">
      <c r="A114" s="32">
        <v>55</v>
      </c>
      <c r="B114" s="23" t="s">
        <v>185</v>
      </c>
      <c r="C114" s="23" t="s">
        <v>417</v>
      </c>
      <c r="D114" s="33" t="s">
        <v>184</v>
      </c>
      <c r="E114" s="33" t="s">
        <v>186</v>
      </c>
      <c r="F114" s="34" t="s">
        <v>3</v>
      </c>
      <c r="G114" s="35" t="str">
        <f t="shared" si="41"/>
        <v>ΟΚ</v>
      </c>
      <c r="H114" s="35"/>
      <c r="I114" s="36"/>
      <c r="J114" s="32">
        <f t="shared" si="36"/>
        <v>0</v>
      </c>
      <c r="K114" s="32"/>
      <c r="L114" s="32">
        <f t="shared" si="42"/>
        <v>0</v>
      </c>
      <c r="M114" s="37"/>
      <c r="N114" s="38">
        <f t="shared" si="37"/>
        <v>0</v>
      </c>
      <c r="O114" s="38"/>
      <c r="P114" s="38">
        <f t="shared" si="38"/>
        <v>0</v>
      </c>
      <c r="Q114" s="32"/>
      <c r="R114" s="32">
        <f t="shared" si="39"/>
        <v>0</v>
      </c>
      <c r="S114" s="32"/>
      <c r="T114" s="32">
        <f t="shared" si="40"/>
        <v>0</v>
      </c>
      <c r="U114" s="32"/>
      <c r="V114" s="32">
        <f t="shared" si="43"/>
        <v>0</v>
      </c>
      <c r="W114" s="32">
        <v>1982</v>
      </c>
      <c r="X114" s="32">
        <f t="shared" si="44"/>
        <v>36</v>
      </c>
      <c r="Y114" s="32">
        <f t="shared" si="45"/>
        <v>50</v>
      </c>
      <c r="Z114" s="39">
        <f t="shared" si="46"/>
        <v>0</v>
      </c>
      <c r="AA114" s="40">
        <f t="shared" si="47"/>
        <v>50</v>
      </c>
      <c r="AB114" s="32"/>
    </row>
    <row r="115" spans="1:28" ht="18" customHeight="1">
      <c r="A115" s="32">
        <v>55</v>
      </c>
      <c r="B115" s="23" t="s">
        <v>238</v>
      </c>
      <c r="C115" s="23" t="s">
        <v>445</v>
      </c>
      <c r="D115" s="33" t="s">
        <v>239</v>
      </c>
      <c r="E115" s="33" t="s">
        <v>50</v>
      </c>
      <c r="F115" s="34" t="s">
        <v>3</v>
      </c>
      <c r="G115" s="35" t="str">
        <f t="shared" si="41"/>
        <v>ΟΚ</v>
      </c>
      <c r="H115" s="35"/>
      <c r="I115" s="36"/>
      <c r="J115" s="32">
        <f t="shared" si="36"/>
        <v>0</v>
      </c>
      <c r="K115" s="32"/>
      <c r="L115" s="32">
        <f t="shared" si="42"/>
        <v>0</v>
      </c>
      <c r="M115" s="37"/>
      <c r="N115" s="38">
        <f t="shared" si="37"/>
        <v>0</v>
      </c>
      <c r="O115" s="38"/>
      <c r="P115" s="38">
        <f t="shared" si="38"/>
        <v>0</v>
      </c>
      <c r="Q115" s="32"/>
      <c r="R115" s="32">
        <f t="shared" si="39"/>
        <v>0</v>
      </c>
      <c r="S115" s="32"/>
      <c r="T115" s="32">
        <f t="shared" si="40"/>
        <v>0</v>
      </c>
      <c r="U115" s="32"/>
      <c r="V115" s="32">
        <f t="shared" si="43"/>
        <v>0</v>
      </c>
      <c r="W115" s="32">
        <v>1992</v>
      </c>
      <c r="X115" s="32">
        <f t="shared" si="44"/>
        <v>26</v>
      </c>
      <c r="Y115" s="32">
        <f t="shared" si="45"/>
        <v>50</v>
      </c>
      <c r="Z115" s="39">
        <f t="shared" si="46"/>
        <v>0</v>
      </c>
      <c r="AA115" s="40">
        <f t="shared" si="47"/>
        <v>50</v>
      </c>
      <c r="AB115" s="32"/>
    </row>
    <row r="116" spans="1:28" ht="18" customHeight="1">
      <c r="A116" s="32">
        <v>55</v>
      </c>
      <c r="B116" s="23" t="s">
        <v>257</v>
      </c>
      <c r="C116" s="23" t="s">
        <v>453</v>
      </c>
      <c r="D116" s="33" t="s">
        <v>258</v>
      </c>
      <c r="E116" s="33" t="s">
        <v>242</v>
      </c>
      <c r="F116" s="34" t="s">
        <v>3</v>
      </c>
      <c r="G116" s="35" t="str">
        <f t="shared" si="41"/>
        <v>ΟΚ</v>
      </c>
      <c r="H116" s="35"/>
      <c r="I116" s="36"/>
      <c r="J116" s="32">
        <f t="shared" si="36"/>
        <v>0</v>
      </c>
      <c r="K116" s="32"/>
      <c r="L116" s="32">
        <f t="shared" si="42"/>
        <v>0</v>
      </c>
      <c r="M116" s="37"/>
      <c r="N116" s="38">
        <f t="shared" si="37"/>
        <v>0</v>
      </c>
      <c r="O116" s="38"/>
      <c r="P116" s="38">
        <f t="shared" si="38"/>
        <v>0</v>
      </c>
      <c r="Q116" s="32"/>
      <c r="R116" s="32">
        <f t="shared" si="39"/>
        <v>0</v>
      </c>
      <c r="S116" s="32"/>
      <c r="T116" s="32">
        <f t="shared" si="40"/>
        <v>0</v>
      </c>
      <c r="U116" s="32"/>
      <c r="V116" s="32">
        <f t="shared" si="43"/>
        <v>0</v>
      </c>
      <c r="W116" s="32">
        <v>1987</v>
      </c>
      <c r="X116" s="32">
        <f t="shared" si="44"/>
        <v>31</v>
      </c>
      <c r="Y116" s="32">
        <f t="shared" si="45"/>
        <v>50</v>
      </c>
      <c r="Z116" s="39">
        <f t="shared" si="46"/>
        <v>0</v>
      </c>
      <c r="AA116" s="40">
        <f t="shared" si="47"/>
        <v>50</v>
      </c>
      <c r="AB116" s="32"/>
    </row>
  </sheetData>
  <sheetProtection algorithmName="SHA-512" hashValue="ksC4VjvcKmOtJyt6m5QVPCaK5DRIfCj77Mj7Zhl+Wg//XIj8M+tom5SEMMhgdjwaYMMPMqiWMn0yxmMrCTBNeQ==" saltValue="5MQFfR/D3n3cxe2HJMA8oQ==" spinCount="100000" sheet="1" objects="1" scenarios="1"/>
  <mergeCells count="3">
    <mergeCell ref="A1:E1"/>
    <mergeCell ref="A2:E2"/>
    <mergeCell ref="I2:Z2"/>
  </mergeCells>
  <dataValidations count="6">
    <dataValidation type="whole" allowBlank="1" showInputMessage="1" showErrorMessage="1" error="ΕΩΣ 48 ΜΗΝΕΣ" sqref="U4:U116">
      <formula1>1</formula1>
      <formula2>8</formula2>
    </dataValidation>
    <dataValidation type="list" allowBlank="1" showInputMessage="1" showErrorMessage="1" sqref="S4:S116 H4:H116 F4:F116 Q4:Q116">
      <formula1>$AK$14:$AK$14</formula1>
    </dataValidation>
    <dataValidation type="whole" allowBlank="1" showInputMessage="1" showErrorMessage="1" errorTitle="ΠΡΟΣΟΧΗ!" error="ΑΠΟ 1 ΕΩΣ 84 ΜΗΝΕΣ" sqref="K4:K116">
      <formula1>1</formula1>
      <formula2>84</formula2>
    </dataValidation>
    <dataValidation type="whole" operator="lessThanOrEqual" allowBlank="1" showInputMessage="1" showErrorMessage="1" sqref="M4:M116">
      <formula1>2</formula1>
    </dataValidation>
    <dataValidation type="whole" operator="greaterThan" allowBlank="1" showInputMessage="1" showErrorMessage="1" sqref="O4:O116">
      <formula1>2</formula1>
    </dataValidation>
    <dataValidation type="whole" allowBlank="1" showInputMessage="1" showErrorMessage="1" errorTitle="ΠΡΟΣΟΧΗ!" error="ΑΠΟ 1 ΕΩΣ 24 ΜΗΝΕΣ" sqref="I4:I116">
      <formula1>1</formula1>
      <formula2>24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tabSelected="1" workbookViewId="0" topLeftCell="A1">
      <pane xSplit="5" topLeftCell="F1" activePane="topRight" state="frozen"/>
      <selection pane="topRight" activeCell="J3" sqref="J3"/>
    </sheetView>
  </sheetViews>
  <sheetFormatPr defaultColWidth="9.140625" defaultRowHeight="15"/>
  <cols>
    <col min="1" max="1" width="4.8515625" style="53" customWidth="1"/>
    <col min="2" max="3" width="18.421875" style="53" customWidth="1"/>
    <col min="4" max="4" width="25.140625" style="53" hidden="1" customWidth="1"/>
    <col min="5" max="5" width="25.28125" style="53" hidden="1" customWidth="1"/>
    <col min="6" max="6" width="20.28125" style="51" customWidth="1"/>
    <col min="7" max="14" width="9.140625" style="53" customWidth="1"/>
    <col min="15" max="15" width="9.140625" style="53" hidden="1" customWidth="1"/>
    <col min="16" max="16384" width="9.140625" style="53" customWidth="1"/>
  </cols>
  <sheetData>
    <row r="1" spans="1:6" ht="45" customHeight="1">
      <c r="A1" s="64" t="s">
        <v>486</v>
      </c>
      <c r="B1" s="69"/>
      <c r="C1" s="69"/>
      <c r="D1" s="69"/>
      <c r="E1" s="70"/>
      <c r="F1" s="10"/>
    </row>
    <row r="2" spans="1:6" s="21" customFormat="1" ht="31.5" customHeight="1">
      <c r="A2" s="58" t="s">
        <v>4</v>
      </c>
      <c r="B2" s="59"/>
      <c r="C2" s="59"/>
      <c r="D2" s="59"/>
      <c r="E2" s="59"/>
      <c r="F2" s="22"/>
    </row>
    <row r="3" spans="1:6" s="52" customFormat="1" ht="94.5" customHeight="1">
      <c r="A3" s="23" t="s">
        <v>1</v>
      </c>
      <c r="B3" s="23" t="s">
        <v>20</v>
      </c>
      <c r="C3" s="23" t="s">
        <v>319</v>
      </c>
      <c r="D3" s="23" t="s">
        <v>5</v>
      </c>
      <c r="E3" s="23" t="s">
        <v>6</v>
      </c>
      <c r="F3" s="31" t="s">
        <v>317</v>
      </c>
    </row>
    <row r="4" spans="1:6" s="54" customFormat="1" ht="30.75" customHeight="1">
      <c r="A4" s="47">
        <v>1</v>
      </c>
      <c r="B4" s="42" t="s">
        <v>23</v>
      </c>
      <c r="C4" s="42" t="s">
        <v>356</v>
      </c>
      <c r="D4" s="43" t="s">
        <v>24</v>
      </c>
      <c r="E4" s="43" t="s">
        <v>25</v>
      </c>
      <c r="F4" s="56" t="s">
        <v>455</v>
      </c>
    </row>
    <row r="5" spans="1:6" s="54" customFormat="1" ht="35.25" customHeight="1">
      <c r="A5" s="47">
        <v>2</v>
      </c>
      <c r="B5" s="42" t="s">
        <v>37</v>
      </c>
      <c r="C5" s="42" t="s">
        <v>362</v>
      </c>
      <c r="D5" s="43" t="s">
        <v>38</v>
      </c>
      <c r="E5" s="43" t="s">
        <v>39</v>
      </c>
      <c r="F5" s="56" t="s">
        <v>455</v>
      </c>
    </row>
    <row r="6" spans="1:6" s="54" customFormat="1" ht="33" customHeight="1">
      <c r="A6" s="47">
        <v>3</v>
      </c>
      <c r="B6" s="42" t="s">
        <v>318</v>
      </c>
      <c r="C6" s="42" t="s">
        <v>320</v>
      </c>
      <c r="D6" s="43" t="s">
        <v>43</v>
      </c>
      <c r="E6" s="43" t="s">
        <v>44</v>
      </c>
      <c r="F6" s="57" t="s">
        <v>321</v>
      </c>
    </row>
    <row r="7" spans="1:6" s="54" customFormat="1" ht="33" customHeight="1">
      <c r="A7" s="47">
        <v>4</v>
      </c>
      <c r="B7" s="42" t="s">
        <v>338</v>
      </c>
      <c r="C7" s="42" t="s">
        <v>339</v>
      </c>
      <c r="D7" s="43" t="s">
        <v>340</v>
      </c>
      <c r="E7" s="43" t="s">
        <v>341</v>
      </c>
      <c r="F7" s="57" t="s">
        <v>342</v>
      </c>
    </row>
    <row r="8" spans="1:6" s="54" customFormat="1" ht="30.75" customHeight="1">
      <c r="A8" s="47">
        <v>5</v>
      </c>
      <c r="B8" s="47" t="s">
        <v>344</v>
      </c>
      <c r="C8" s="47" t="s">
        <v>345</v>
      </c>
      <c r="D8" s="47" t="s">
        <v>346</v>
      </c>
      <c r="E8" s="47" t="s">
        <v>347</v>
      </c>
      <c r="F8" s="57" t="s">
        <v>343</v>
      </c>
    </row>
    <row r="9" spans="1:6" s="54" customFormat="1" ht="30" customHeight="1">
      <c r="A9" s="47">
        <v>6</v>
      </c>
      <c r="B9" s="47" t="s">
        <v>348</v>
      </c>
      <c r="C9" s="47" t="s">
        <v>349</v>
      </c>
      <c r="D9" s="47" t="s">
        <v>120</v>
      </c>
      <c r="E9" s="47" t="s">
        <v>228</v>
      </c>
      <c r="F9" s="57" t="s">
        <v>343</v>
      </c>
    </row>
    <row r="10" spans="1:6" s="54" customFormat="1" ht="33" customHeight="1">
      <c r="A10" s="47">
        <v>7</v>
      </c>
      <c r="B10" s="42" t="s">
        <v>145</v>
      </c>
      <c r="C10" s="42" t="s">
        <v>401</v>
      </c>
      <c r="D10" s="43" t="s">
        <v>146</v>
      </c>
      <c r="E10" s="43" t="s">
        <v>147</v>
      </c>
      <c r="F10" s="56" t="s">
        <v>455</v>
      </c>
    </row>
    <row r="11" spans="1:6" s="54" customFormat="1" ht="32.25" customHeight="1">
      <c r="A11" s="47">
        <v>8</v>
      </c>
      <c r="B11" s="42" t="s">
        <v>350</v>
      </c>
      <c r="C11" s="42" t="s">
        <v>351</v>
      </c>
      <c r="D11" s="43" t="s">
        <v>160</v>
      </c>
      <c r="E11" s="43" t="s">
        <v>290</v>
      </c>
      <c r="F11" s="57" t="s">
        <v>342</v>
      </c>
    </row>
    <row r="12" spans="1:6" s="54" customFormat="1" ht="35.25" customHeight="1">
      <c r="A12" s="47">
        <v>9</v>
      </c>
      <c r="B12" s="42" t="s">
        <v>327</v>
      </c>
      <c r="C12" s="42" t="s">
        <v>328</v>
      </c>
      <c r="D12" s="43" t="s">
        <v>329</v>
      </c>
      <c r="E12" s="43" t="s">
        <v>330</v>
      </c>
      <c r="F12" s="57" t="s">
        <v>326</v>
      </c>
    </row>
    <row r="13" spans="1:6" s="54" customFormat="1" ht="28.8">
      <c r="A13" s="47">
        <v>10</v>
      </c>
      <c r="B13" s="42" t="s">
        <v>331</v>
      </c>
      <c r="C13" s="42" t="s">
        <v>332</v>
      </c>
      <c r="D13" s="43" t="s">
        <v>333</v>
      </c>
      <c r="E13" s="43" t="s">
        <v>110</v>
      </c>
      <c r="F13" s="57" t="s">
        <v>326</v>
      </c>
    </row>
    <row r="14" spans="1:6" s="54" customFormat="1" ht="30" customHeight="1">
      <c r="A14" s="47">
        <v>11</v>
      </c>
      <c r="B14" s="42" t="s">
        <v>334</v>
      </c>
      <c r="C14" s="42" t="s">
        <v>337</v>
      </c>
      <c r="D14" s="43" t="s">
        <v>335</v>
      </c>
      <c r="E14" s="43" t="s">
        <v>336</v>
      </c>
      <c r="F14" s="57" t="s">
        <v>326</v>
      </c>
    </row>
    <row r="15" spans="1:8" ht="27.75" customHeight="1">
      <c r="A15" s="47">
        <v>12</v>
      </c>
      <c r="B15" s="42" t="s">
        <v>206</v>
      </c>
      <c r="C15" s="42" t="s">
        <v>440</v>
      </c>
      <c r="D15" s="43" t="s">
        <v>207</v>
      </c>
      <c r="E15" s="43" t="s">
        <v>208</v>
      </c>
      <c r="F15" s="56" t="s">
        <v>455</v>
      </c>
      <c r="G15" s="54"/>
      <c r="H15" s="54"/>
    </row>
    <row r="16" spans="1:8" ht="29.25" customHeight="1">
      <c r="A16" s="47">
        <v>13</v>
      </c>
      <c r="B16" s="42" t="s">
        <v>218</v>
      </c>
      <c r="C16" s="42" t="s">
        <v>436</v>
      </c>
      <c r="D16" s="43" t="s">
        <v>219</v>
      </c>
      <c r="E16" s="43" t="s">
        <v>220</v>
      </c>
      <c r="F16" s="56" t="s">
        <v>455</v>
      </c>
      <c r="G16" s="54"/>
      <c r="H16" s="54"/>
    </row>
    <row r="17" spans="1:6" ht="30" customHeight="1">
      <c r="A17" s="47">
        <v>14</v>
      </c>
      <c r="B17" s="42" t="s">
        <v>259</v>
      </c>
      <c r="C17" s="42" t="s">
        <v>454</v>
      </c>
      <c r="D17" s="43" t="s">
        <v>260</v>
      </c>
      <c r="E17" s="43" t="s">
        <v>261</v>
      </c>
      <c r="F17" s="56" t="s">
        <v>455</v>
      </c>
    </row>
    <row r="18" spans="1:7" ht="30" customHeight="1">
      <c r="A18" s="47">
        <v>15</v>
      </c>
      <c r="B18" s="42" t="s">
        <v>352</v>
      </c>
      <c r="C18" s="42" t="s">
        <v>353</v>
      </c>
      <c r="D18" s="43" t="s">
        <v>354</v>
      </c>
      <c r="E18" s="43" t="s">
        <v>355</v>
      </c>
      <c r="F18" s="57" t="s">
        <v>343</v>
      </c>
      <c r="G18" s="54"/>
    </row>
    <row r="19" spans="1:7" ht="31.5" customHeight="1">
      <c r="A19" s="47">
        <v>16</v>
      </c>
      <c r="B19" s="42" t="s">
        <v>322</v>
      </c>
      <c r="C19" s="42" t="s">
        <v>325</v>
      </c>
      <c r="D19" s="43" t="s">
        <v>323</v>
      </c>
      <c r="E19" s="43" t="s">
        <v>324</v>
      </c>
      <c r="F19" s="57" t="s">
        <v>326</v>
      </c>
      <c r="G19" s="54"/>
    </row>
    <row r="20" spans="1:7" ht="26.25" customHeight="1">
      <c r="A20" s="47">
        <v>17</v>
      </c>
      <c r="B20" s="42" t="s">
        <v>284</v>
      </c>
      <c r="C20" s="42" t="s">
        <v>465</v>
      </c>
      <c r="D20" s="43" t="s">
        <v>285</v>
      </c>
      <c r="E20" s="43" t="s">
        <v>129</v>
      </c>
      <c r="F20" s="56" t="s">
        <v>455</v>
      </c>
      <c r="G20" s="54"/>
    </row>
  </sheetData>
  <sheetProtection algorithmName="SHA-512" hashValue="UmsvhsTB1oYhUNjmdBEUKbncqpqE7gfIxIaZ59EveBR5i6RgaLvouKkA4Z6eYqnJffKowlJEWBQJ3PXR71AOQw==" saltValue="83ofjlp2SGJppHS7T5VYvg==" spinCount="100000" sheet="1" objects="1" scenario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ΠΙΝΑΚΕΣ ΑΠΟΤΕΛΕΣΜΑΤΩΝ</dc:title>
  <dc:subject>ΥΕ</dc:subject>
  <dc:creator>Γενικο Νοσοκομείο Σαντορίνης</dc:creator>
  <cp:keywords/>
  <dc:description/>
  <cp:lastModifiedBy>Thodoros Aggelopoulos</cp:lastModifiedBy>
  <cp:lastPrinted>2018-07-11T08:00:05Z</cp:lastPrinted>
  <dcterms:created xsi:type="dcterms:W3CDTF">2017-10-23T05:29:48Z</dcterms:created>
  <dcterms:modified xsi:type="dcterms:W3CDTF">2018-12-28T09:03:11Z</dcterms:modified>
  <cp:category>ΦΥΛΑΚΕΣ</cp:category>
  <cp:version/>
  <cp:contentType/>
  <cp:contentStatus/>
</cp:coreProperties>
</file>